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865" windowHeight="3390" tabRatio="601" activeTab="0"/>
  </bookViews>
  <sheets>
    <sheet name="zał.wyd." sheetId="1" r:id="rId1"/>
    <sheet name="zał.zad.zlec." sheetId="2" r:id="rId2"/>
  </sheets>
  <definedNames>
    <definedName name="_xlnm.Print_Area" localSheetId="1">'zał.zad.zlec.'!$A:$IV</definedName>
  </definedNames>
  <calcPr fullCalcOnLoad="1"/>
</workbook>
</file>

<file path=xl/sharedStrings.xml><?xml version="1.0" encoding="utf-8"?>
<sst xmlns="http://schemas.openxmlformats.org/spreadsheetml/2006/main" count="212" uniqueCount="92">
  <si>
    <t>Dział</t>
  </si>
  <si>
    <t>Rozdział</t>
  </si>
  <si>
    <t>§</t>
  </si>
  <si>
    <t>Treść</t>
  </si>
  <si>
    <t>Oświata i wychowanie</t>
  </si>
  <si>
    <t>Szkoły podstawowe</t>
  </si>
  <si>
    <t>Wydatki</t>
  </si>
  <si>
    <t>Plan</t>
  </si>
  <si>
    <t>Plan po</t>
  </si>
  <si>
    <t>aktualny</t>
  </si>
  <si>
    <t>zmianach</t>
  </si>
  <si>
    <t>Załącznik Nr 2 - Wydatki budżetowe</t>
  </si>
  <si>
    <t>Ogółem przeniesienia</t>
  </si>
  <si>
    <t xml:space="preserve">Rozdz. </t>
  </si>
  <si>
    <t xml:space="preserve">  </t>
  </si>
  <si>
    <t>zakup materiałów i wyposażenia</t>
  </si>
  <si>
    <t>zakup usług pozostałych</t>
  </si>
  <si>
    <t>Administracja publiczna</t>
  </si>
  <si>
    <t>Zmniej-</t>
  </si>
  <si>
    <t>szenia</t>
  </si>
  <si>
    <t>Zwięk-</t>
  </si>
  <si>
    <t>różne opłaty i składki</t>
  </si>
  <si>
    <t>Zadania zlecone z zakresu administracji rządowej</t>
  </si>
  <si>
    <t>i innych zadań zleconych ustawami</t>
  </si>
  <si>
    <t>Pozostała działalność</t>
  </si>
  <si>
    <t>Opieka społeczna</t>
  </si>
  <si>
    <t>Ogółem</t>
  </si>
  <si>
    <t>świadczenia społeczne</t>
  </si>
  <si>
    <t>Przedszkola</t>
  </si>
  <si>
    <t>Kultura fizyczna i sport</t>
  </si>
  <si>
    <t>Janusz  Chodorowski</t>
  </si>
  <si>
    <t>Załącznik Nr 4</t>
  </si>
  <si>
    <t>zakup usług remontowych</t>
  </si>
  <si>
    <t>składki na ubezpieczenia społeczne</t>
  </si>
  <si>
    <t>składki na Fundusz Pracy</t>
  </si>
  <si>
    <t>zakup energii</t>
  </si>
  <si>
    <t xml:space="preserve">    Wójt Gminy Lipno</t>
  </si>
  <si>
    <t>ubezpieczenia społeczne</t>
  </si>
  <si>
    <t>Plan budżetu gminy Lipno na rok 2003</t>
  </si>
  <si>
    <t>Transport i łączność</t>
  </si>
  <si>
    <t>Drogi publiczne gminne</t>
  </si>
  <si>
    <t>podróże służbowe krajowe</t>
  </si>
  <si>
    <t>wynagrodzenia osobowe pracowników</t>
  </si>
  <si>
    <t>wynagrodzeń</t>
  </si>
  <si>
    <t xml:space="preserve">nagrody i wydatki osobowe nie zaliczone do </t>
  </si>
  <si>
    <t>zakup pomocy naukowych,dydaktycznych i książek</t>
  </si>
  <si>
    <t>Urzędy wojewódzkie</t>
  </si>
  <si>
    <t>Rady gmin</t>
  </si>
  <si>
    <t>różne wydatki na rzecz osób fizycznych</t>
  </si>
  <si>
    <t>Urzędy gmin</t>
  </si>
  <si>
    <t>Pobór podatków,opłat i niepodatkowych należ-</t>
  </si>
  <si>
    <t>ności budżetowych</t>
  </si>
  <si>
    <t>Dowożenie uczniów do szkół</t>
  </si>
  <si>
    <t>Kultura i ochrona dziedzictwa narodowego</t>
  </si>
  <si>
    <t>Domy i ośrodki kultury,świetlice i kluby</t>
  </si>
  <si>
    <t>O1010</t>
  </si>
  <si>
    <t>O1095</t>
  </si>
  <si>
    <t>O10</t>
  </si>
  <si>
    <t>Gospodarka mieszkaniowa</t>
  </si>
  <si>
    <t>Gospodarka gruntami i nieruchomościami</t>
  </si>
  <si>
    <t>Edukacyjna opieka wychowawcza</t>
  </si>
  <si>
    <t>zakup usług zdrowotnych</t>
  </si>
  <si>
    <t>Bezpieczeństwo publiczne i ochrona przeciw-</t>
  </si>
  <si>
    <t>pożarowa</t>
  </si>
  <si>
    <t>Ochotnicze straże pożarne</t>
  </si>
  <si>
    <t>Obrona cywilna</t>
  </si>
  <si>
    <t xml:space="preserve">Zespoły  obsługi ekonomiczno-administracyjnej </t>
  </si>
  <si>
    <t>szkół</t>
  </si>
  <si>
    <t>Ośrodki pomocy społecznej</t>
  </si>
  <si>
    <t>Gospodarka komunalna i ochrona środowiska</t>
  </si>
  <si>
    <t>Oczyszczanie miast i wsi</t>
  </si>
  <si>
    <t>Ochrona powietrza atmosferycznego i klimatu</t>
  </si>
  <si>
    <t>Oświetlenie ulic, placów i dróg</t>
  </si>
  <si>
    <t>Rolnictwo i łowiectwo</t>
  </si>
  <si>
    <t>Infrastruktura wodociągowa i sanitacyjna wsi</t>
  </si>
  <si>
    <t>Obsługa długu publicznego</t>
  </si>
  <si>
    <t>Obsługa papierów wartościowych,kredytów</t>
  </si>
  <si>
    <t>i pożyczek jednostek samorządu terytorialnego</t>
  </si>
  <si>
    <t xml:space="preserve">odsetki i dyskonto od krajowych skarbowych </t>
  </si>
  <si>
    <t>papierów wartościowych oraz pożyczek i kredytów</t>
  </si>
  <si>
    <t>Ochrona zdrowia</t>
  </si>
  <si>
    <t>Przeciwdziałanie alkoholizmowi</t>
  </si>
  <si>
    <t xml:space="preserve">Zasiłki i pomoc w naturze oraz składki na </t>
  </si>
  <si>
    <t>Obiekty sportowe</t>
  </si>
  <si>
    <t>Zał. Nr 1 do zarządz. Nr F-29/03</t>
  </si>
  <si>
    <t xml:space="preserve">Zał. Nr 2 do Zarz. Nr F-29/2003  </t>
  </si>
  <si>
    <t>odpisy na zakładowy fundusz świadczeń socjalnych</t>
  </si>
  <si>
    <t>Gimnazja</t>
  </si>
  <si>
    <t>Wójta Gminy Lipno z dn.31.12.03</t>
  </si>
  <si>
    <t>podatek od towarów i usług</t>
  </si>
  <si>
    <t xml:space="preserve"> /  -  /</t>
  </si>
  <si>
    <t xml:space="preserve">        /   -    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</si>
</sst>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11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3" fontId="9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9" fillId="0" borderId="9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7"/>
  <sheetViews>
    <sheetView tabSelected="1" workbookViewId="0" topLeftCell="A177">
      <selection activeCell="J170" sqref="J170"/>
    </sheetView>
  </sheetViews>
  <sheetFormatPr defaultColWidth="9.00390625" defaultRowHeight="12.75"/>
  <cols>
    <col min="1" max="1" width="4.00390625" style="0" customWidth="1"/>
    <col min="2" max="2" width="6.125" style="40" customWidth="1"/>
    <col min="3" max="3" width="4.75390625" style="131" customWidth="1"/>
    <col min="4" max="4" width="39.125" style="4" customWidth="1"/>
    <col min="5" max="5" width="9.00390625" style="59" customWidth="1"/>
    <col min="6" max="7" width="7.125" style="59" customWidth="1"/>
    <col min="8" max="8" width="8.875" style="59" customWidth="1"/>
    <col min="9" max="9" width="7.00390625" style="0" customWidth="1"/>
    <col min="10" max="10" width="6.875" style="0" customWidth="1"/>
    <col min="11" max="11" width="8.25390625" style="0" customWidth="1"/>
  </cols>
  <sheetData>
    <row r="1" spans="4:7" ht="12.75">
      <c r="D1" s="17" t="s">
        <v>38</v>
      </c>
      <c r="F1" s="57" t="s">
        <v>84</v>
      </c>
      <c r="G1" s="57"/>
    </row>
    <row r="2" spans="2:7" ht="15">
      <c r="B2" s="41"/>
      <c r="C2" s="132"/>
      <c r="D2" s="48" t="s">
        <v>11</v>
      </c>
      <c r="E2" s="60"/>
      <c r="F2" s="57" t="s">
        <v>88</v>
      </c>
      <c r="G2" s="57"/>
    </row>
    <row r="3" spans="2:17" ht="12.75">
      <c r="B3" s="41"/>
      <c r="C3" s="132"/>
      <c r="E3" s="60"/>
      <c r="F3" s="57"/>
      <c r="G3" s="57"/>
      <c r="I3" s="27"/>
      <c r="J3" s="27"/>
      <c r="K3" s="27"/>
      <c r="L3" s="2"/>
      <c r="M3" s="2"/>
      <c r="N3" s="2"/>
      <c r="O3" s="2"/>
      <c r="P3" s="2"/>
      <c r="Q3" s="2"/>
    </row>
    <row r="4" spans="1:17" s="8" customFormat="1" ht="12">
      <c r="A4" s="153" t="s">
        <v>0</v>
      </c>
      <c r="B4" s="31" t="s">
        <v>13</v>
      </c>
      <c r="C4" s="32" t="s">
        <v>2</v>
      </c>
      <c r="D4" s="168" t="s">
        <v>3</v>
      </c>
      <c r="E4" s="62" t="s">
        <v>7</v>
      </c>
      <c r="F4" s="171" t="s">
        <v>18</v>
      </c>
      <c r="G4" s="61" t="s">
        <v>20</v>
      </c>
      <c r="H4" s="62" t="s">
        <v>8</v>
      </c>
      <c r="I4" s="27"/>
      <c r="J4" s="27"/>
      <c r="K4" s="27"/>
      <c r="L4" s="27"/>
      <c r="M4" s="27"/>
      <c r="N4" s="27"/>
      <c r="O4" s="27"/>
      <c r="P4" s="27"/>
      <c r="Q4" s="27"/>
    </row>
    <row r="5" spans="1:17" s="8" customFormat="1" ht="12">
      <c r="A5" s="33"/>
      <c r="B5" s="34"/>
      <c r="C5" s="35"/>
      <c r="D5" s="33" t="s">
        <v>14</v>
      </c>
      <c r="E5" s="64" t="s">
        <v>9</v>
      </c>
      <c r="F5" s="152" t="s">
        <v>19</v>
      </c>
      <c r="G5" s="63" t="s">
        <v>19</v>
      </c>
      <c r="H5" s="64" t="s">
        <v>10</v>
      </c>
      <c r="I5" s="27"/>
      <c r="J5" s="27"/>
      <c r="K5" s="27"/>
      <c r="L5" s="27"/>
      <c r="M5" s="27"/>
      <c r="N5" s="27"/>
      <c r="O5" s="27"/>
      <c r="P5" s="27"/>
      <c r="Q5" s="27"/>
    </row>
    <row r="6" spans="1:17" s="8" customFormat="1" ht="12">
      <c r="A6" s="175" t="s">
        <v>57</v>
      </c>
      <c r="B6" s="175"/>
      <c r="C6" s="36"/>
      <c r="D6" s="176" t="s">
        <v>73</v>
      </c>
      <c r="E6" s="104">
        <v>48931</v>
      </c>
      <c r="F6" s="190">
        <f>SUM(F7+F10)</f>
        <v>14209</v>
      </c>
      <c r="G6" s="103">
        <f>SUM(G7+G10)</f>
        <v>14209</v>
      </c>
      <c r="H6" s="67">
        <f aca="true" t="shared" si="0" ref="H6:H13">SUM(E6-F6+G6)</f>
        <v>48931</v>
      </c>
      <c r="I6" s="27"/>
      <c r="J6" s="27"/>
      <c r="K6" s="27"/>
      <c r="L6" s="27"/>
      <c r="M6" s="27"/>
      <c r="N6" s="27"/>
      <c r="O6" s="27"/>
      <c r="P6" s="27"/>
      <c r="Q6" s="27"/>
    </row>
    <row r="7" spans="1:17" s="8" customFormat="1" ht="12">
      <c r="A7" s="160"/>
      <c r="B7" s="160" t="s">
        <v>55</v>
      </c>
      <c r="C7" s="37"/>
      <c r="D7" s="177" t="s">
        <v>74</v>
      </c>
      <c r="E7" s="106">
        <v>16321</v>
      </c>
      <c r="F7" s="68">
        <f>SUM(F8)</f>
        <v>1000</v>
      </c>
      <c r="G7" s="90">
        <f>SUM(G8)</f>
        <v>0</v>
      </c>
      <c r="H7" s="68">
        <f t="shared" si="0"/>
        <v>15321</v>
      </c>
      <c r="I7" s="27"/>
      <c r="J7" s="27"/>
      <c r="K7" s="27"/>
      <c r="L7" s="27"/>
      <c r="M7" s="27"/>
      <c r="N7" s="27"/>
      <c r="O7" s="27"/>
      <c r="P7" s="27"/>
      <c r="Q7" s="27"/>
    </row>
    <row r="8" spans="1:17" s="8" customFormat="1" ht="12">
      <c r="A8" s="96"/>
      <c r="B8" s="156"/>
      <c r="C8" s="158">
        <v>4300</v>
      </c>
      <c r="D8" s="101" t="s">
        <v>16</v>
      </c>
      <c r="E8" s="66">
        <v>1000</v>
      </c>
      <c r="F8" s="66">
        <v>1000</v>
      </c>
      <c r="G8" s="65"/>
      <c r="H8" s="66">
        <f t="shared" si="0"/>
        <v>0</v>
      </c>
      <c r="I8" s="27"/>
      <c r="J8" s="27"/>
      <c r="K8" s="27"/>
      <c r="L8" s="27"/>
      <c r="M8" s="27"/>
      <c r="N8" s="27"/>
      <c r="O8" s="27"/>
      <c r="P8" s="27"/>
      <c r="Q8" s="27"/>
    </row>
    <row r="9" spans="1:17" s="8" customFormat="1" ht="12">
      <c r="A9" s="96"/>
      <c r="B9" s="156"/>
      <c r="C9" s="38"/>
      <c r="D9" s="96"/>
      <c r="E9" s="66"/>
      <c r="F9" s="97"/>
      <c r="G9" s="65"/>
      <c r="H9" s="66">
        <f t="shared" si="0"/>
        <v>0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s="8" customFormat="1" ht="12">
      <c r="A10" s="96"/>
      <c r="B10" s="160" t="s">
        <v>56</v>
      </c>
      <c r="C10" s="178"/>
      <c r="D10" s="177" t="s">
        <v>24</v>
      </c>
      <c r="E10" s="68">
        <v>24800</v>
      </c>
      <c r="F10" s="106">
        <f>SUM(F11:F13)</f>
        <v>13209</v>
      </c>
      <c r="G10" s="106">
        <f>SUM(G11:G13)</f>
        <v>14209</v>
      </c>
      <c r="H10" s="68">
        <f t="shared" si="0"/>
        <v>25800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s="8" customFormat="1" ht="12">
      <c r="A11" s="96"/>
      <c r="B11" s="160"/>
      <c r="C11" s="158">
        <v>4210</v>
      </c>
      <c r="D11" s="101" t="s">
        <v>15</v>
      </c>
      <c r="E11" s="66">
        <v>700</v>
      </c>
      <c r="F11" s="97"/>
      <c r="G11" s="65">
        <v>24</v>
      </c>
      <c r="H11" s="66">
        <f t="shared" si="0"/>
        <v>724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s="8" customFormat="1" ht="12">
      <c r="A12" s="96"/>
      <c r="B12" s="160"/>
      <c r="C12" s="158">
        <v>4270</v>
      </c>
      <c r="D12" s="101" t="s">
        <v>32</v>
      </c>
      <c r="E12" s="66">
        <v>0</v>
      </c>
      <c r="F12" s="97"/>
      <c r="G12" s="65">
        <v>14185</v>
      </c>
      <c r="H12" s="66">
        <f t="shared" si="0"/>
        <v>14185</v>
      </c>
      <c r="I12" s="27"/>
      <c r="J12" s="27"/>
      <c r="K12" s="27"/>
      <c r="L12" s="27"/>
      <c r="M12" s="27"/>
      <c r="N12" s="27"/>
      <c r="O12" s="27"/>
      <c r="P12" s="27"/>
      <c r="Q12" s="27"/>
    </row>
    <row r="13" spans="1:17" s="8" customFormat="1" ht="12">
      <c r="A13" s="96"/>
      <c r="B13" s="156"/>
      <c r="C13" s="158">
        <v>4300</v>
      </c>
      <c r="D13" s="52" t="s">
        <v>16</v>
      </c>
      <c r="E13" s="66">
        <v>23600</v>
      </c>
      <c r="F13" s="97">
        <v>13209</v>
      </c>
      <c r="G13" s="65"/>
      <c r="H13" s="66">
        <f t="shared" si="0"/>
        <v>10391</v>
      </c>
      <c r="I13" s="27"/>
      <c r="J13" s="27"/>
      <c r="K13" s="27"/>
      <c r="L13" s="27"/>
      <c r="M13" s="27"/>
      <c r="N13" s="27"/>
      <c r="O13" s="27"/>
      <c r="P13" s="27"/>
      <c r="Q13" s="27"/>
    </row>
    <row r="14" spans="1:17" s="8" customFormat="1" ht="12">
      <c r="A14" s="96"/>
      <c r="B14" s="156"/>
      <c r="C14" s="158"/>
      <c r="D14" s="101"/>
      <c r="E14" s="66"/>
      <c r="F14" s="97"/>
      <c r="G14" s="65"/>
      <c r="H14" s="66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56" customFormat="1" ht="12">
      <c r="A15" s="102">
        <v>600</v>
      </c>
      <c r="B15" s="157"/>
      <c r="C15" s="80"/>
      <c r="D15" s="169" t="s">
        <v>39</v>
      </c>
      <c r="E15" s="67">
        <v>223268</v>
      </c>
      <c r="F15" s="104">
        <f>SUM(F16)</f>
        <v>6600</v>
      </c>
      <c r="G15" s="104">
        <f>SUM(G16)</f>
        <v>6600</v>
      </c>
      <c r="H15" s="67">
        <f aca="true" t="shared" si="1" ref="H15:H76">SUM(E15-F15+G15)</f>
        <v>223268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1:17" s="54" customFormat="1" ht="12">
      <c r="A16" s="105"/>
      <c r="B16" s="160">
        <v>60016</v>
      </c>
      <c r="C16" s="159"/>
      <c r="D16" s="47" t="s">
        <v>40</v>
      </c>
      <c r="E16" s="68">
        <v>195760</v>
      </c>
      <c r="F16" s="106">
        <f>SUM(F17:F19)</f>
        <v>6600</v>
      </c>
      <c r="G16" s="106">
        <f>SUM(G17:G19)</f>
        <v>6600</v>
      </c>
      <c r="H16" s="68">
        <f t="shared" si="1"/>
        <v>195760</v>
      </c>
      <c r="I16" s="53"/>
      <c r="J16" s="53"/>
      <c r="K16" s="53"/>
      <c r="L16" s="53"/>
      <c r="M16" s="53"/>
      <c r="N16" s="53"/>
      <c r="O16" s="53"/>
      <c r="P16" s="53"/>
      <c r="Q16" s="53"/>
    </row>
    <row r="17" spans="1:17" s="54" customFormat="1" ht="12">
      <c r="A17" s="105"/>
      <c r="B17" s="160"/>
      <c r="C17" s="158">
        <v>4010</v>
      </c>
      <c r="D17" s="45" t="s">
        <v>42</v>
      </c>
      <c r="E17" s="66">
        <v>10130</v>
      </c>
      <c r="F17" s="97">
        <v>6600</v>
      </c>
      <c r="G17" s="65"/>
      <c r="H17" s="66">
        <f t="shared" si="1"/>
        <v>3530</v>
      </c>
      <c r="I17" s="53"/>
      <c r="J17" s="53"/>
      <c r="K17" s="53"/>
      <c r="L17" s="53"/>
      <c r="M17" s="53"/>
      <c r="N17" s="53"/>
      <c r="O17" s="53"/>
      <c r="P17" s="53"/>
      <c r="Q17" s="53"/>
    </row>
    <row r="18" spans="1:17" s="54" customFormat="1" ht="12">
      <c r="A18" s="105"/>
      <c r="B18" s="160"/>
      <c r="C18" s="158">
        <v>4120</v>
      </c>
      <c r="D18" s="45" t="s">
        <v>34</v>
      </c>
      <c r="E18" s="66">
        <v>340</v>
      </c>
      <c r="F18" s="97"/>
      <c r="G18" s="65">
        <v>400</v>
      </c>
      <c r="H18" s="66">
        <f t="shared" si="1"/>
        <v>740</v>
      </c>
      <c r="I18" s="53"/>
      <c r="J18" s="53"/>
      <c r="K18" s="53"/>
      <c r="L18" s="53"/>
      <c r="M18" s="53"/>
      <c r="N18" s="53"/>
      <c r="O18" s="53"/>
      <c r="P18" s="53"/>
      <c r="Q18" s="53"/>
    </row>
    <row r="19" spans="1:17" s="8" customFormat="1" ht="12">
      <c r="A19" s="96"/>
      <c r="B19" s="156"/>
      <c r="C19" s="158">
        <v>4300</v>
      </c>
      <c r="D19" s="52" t="s">
        <v>16</v>
      </c>
      <c r="E19" s="66">
        <v>32429</v>
      </c>
      <c r="F19" s="97"/>
      <c r="G19" s="65">
        <v>6200</v>
      </c>
      <c r="H19" s="66">
        <f t="shared" si="1"/>
        <v>38629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7" s="8" customFormat="1" ht="12">
      <c r="A20" s="96"/>
      <c r="B20" s="156"/>
      <c r="C20" s="158"/>
      <c r="D20" s="15"/>
      <c r="E20" s="66"/>
      <c r="F20" s="97"/>
      <c r="G20" s="65"/>
      <c r="H20" s="66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56" customFormat="1" ht="12">
      <c r="A21" s="102">
        <v>700</v>
      </c>
      <c r="B21" s="157"/>
      <c r="C21" s="80"/>
      <c r="D21" s="44" t="s">
        <v>58</v>
      </c>
      <c r="E21" s="67">
        <v>117050</v>
      </c>
      <c r="F21" s="104">
        <f>SUM(F22)</f>
        <v>205</v>
      </c>
      <c r="G21" s="104">
        <f>SUM(G22)</f>
        <v>205</v>
      </c>
      <c r="H21" s="67">
        <f t="shared" si="1"/>
        <v>117050</v>
      </c>
      <c r="I21" s="55"/>
      <c r="J21" s="55"/>
      <c r="K21" s="55"/>
      <c r="L21" s="55"/>
      <c r="M21" s="55"/>
      <c r="N21" s="55"/>
      <c r="O21" s="55"/>
      <c r="P21" s="55"/>
      <c r="Q21" s="55"/>
    </row>
    <row r="22" spans="1:17" s="54" customFormat="1" ht="12">
      <c r="A22" s="105"/>
      <c r="B22" s="160">
        <v>70005</v>
      </c>
      <c r="C22" s="159"/>
      <c r="D22" s="43" t="s">
        <v>59</v>
      </c>
      <c r="E22" s="68">
        <v>117050</v>
      </c>
      <c r="F22" s="106">
        <f>SUM(F23:F27)</f>
        <v>205</v>
      </c>
      <c r="G22" s="106">
        <f>SUM(G23:G27)</f>
        <v>205</v>
      </c>
      <c r="H22" s="68">
        <f t="shared" si="1"/>
        <v>117050</v>
      </c>
      <c r="I22" s="53"/>
      <c r="J22" s="53"/>
      <c r="K22" s="53"/>
      <c r="L22" s="53"/>
      <c r="M22" s="53"/>
      <c r="N22" s="53"/>
      <c r="O22" s="53"/>
      <c r="P22" s="53"/>
      <c r="Q22" s="53"/>
    </row>
    <row r="23" spans="1:17" s="54" customFormat="1" ht="12">
      <c r="A23" s="105"/>
      <c r="B23" s="160"/>
      <c r="C23" s="158">
        <v>4110</v>
      </c>
      <c r="D23" s="15" t="s">
        <v>33</v>
      </c>
      <c r="E23" s="66">
        <v>60</v>
      </c>
      <c r="F23" s="97"/>
      <c r="G23" s="65">
        <v>90</v>
      </c>
      <c r="H23" s="66">
        <f t="shared" si="1"/>
        <v>150</v>
      </c>
      <c r="I23" s="53"/>
      <c r="J23" s="53"/>
      <c r="K23" s="53"/>
      <c r="L23" s="53"/>
      <c r="M23" s="53"/>
      <c r="N23" s="53"/>
      <c r="O23" s="53"/>
      <c r="P23" s="53"/>
      <c r="Q23" s="53"/>
    </row>
    <row r="24" spans="1:17" s="54" customFormat="1" ht="12">
      <c r="A24" s="105"/>
      <c r="B24" s="160"/>
      <c r="C24" s="158">
        <v>4120</v>
      </c>
      <c r="D24" s="45" t="s">
        <v>34</v>
      </c>
      <c r="E24" s="66">
        <v>10</v>
      </c>
      <c r="F24" s="97"/>
      <c r="G24" s="65">
        <v>12</v>
      </c>
      <c r="H24" s="66">
        <f t="shared" si="1"/>
        <v>22</v>
      </c>
      <c r="I24" s="53"/>
      <c r="J24" s="53"/>
      <c r="K24" s="53"/>
      <c r="L24" s="53"/>
      <c r="M24" s="53"/>
      <c r="N24" s="53"/>
      <c r="O24" s="53"/>
      <c r="P24" s="53"/>
      <c r="Q24" s="53"/>
    </row>
    <row r="25" spans="1:17" s="54" customFormat="1" ht="12">
      <c r="A25" s="105"/>
      <c r="B25" s="160"/>
      <c r="C25" s="158">
        <v>4210</v>
      </c>
      <c r="D25" s="101" t="s">
        <v>15</v>
      </c>
      <c r="E25" s="66">
        <v>11000</v>
      </c>
      <c r="F25" s="97"/>
      <c r="G25" s="65">
        <v>100</v>
      </c>
      <c r="H25" s="66">
        <f t="shared" si="1"/>
        <v>11100</v>
      </c>
      <c r="I25" s="53"/>
      <c r="J25" s="53"/>
      <c r="K25" s="53"/>
      <c r="L25" s="53"/>
      <c r="M25" s="53"/>
      <c r="N25" s="53"/>
      <c r="O25" s="53"/>
      <c r="P25" s="53"/>
      <c r="Q25" s="53"/>
    </row>
    <row r="26" spans="1:17" s="8" customFormat="1" ht="12">
      <c r="A26" s="96"/>
      <c r="B26" s="156"/>
      <c r="C26" s="158">
        <v>4300</v>
      </c>
      <c r="D26" s="101" t="s">
        <v>16</v>
      </c>
      <c r="E26" s="66">
        <v>40580</v>
      </c>
      <c r="F26" s="97">
        <v>205</v>
      </c>
      <c r="G26" s="65"/>
      <c r="H26" s="66">
        <f t="shared" si="1"/>
        <v>40375</v>
      </c>
      <c r="I26" s="27"/>
      <c r="J26" s="27"/>
      <c r="K26" s="27"/>
      <c r="L26" s="27"/>
      <c r="M26" s="27"/>
      <c r="N26" s="27"/>
      <c r="O26" s="27"/>
      <c r="P26" s="27"/>
      <c r="Q26" s="27"/>
    </row>
    <row r="27" spans="1:17" s="8" customFormat="1" ht="12">
      <c r="A27" s="96"/>
      <c r="B27" s="156"/>
      <c r="C27" s="158">
        <v>4430</v>
      </c>
      <c r="D27" s="45" t="s">
        <v>21</v>
      </c>
      <c r="E27" s="66">
        <v>500</v>
      </c>
      <c r="F27" s="97"/>
      <c r="G27" s="65">
        <v>3</v>
      </c>
      <c r="H27" s="66">
        <f t="shared" si="1"/>
        <v>503</v>
      </c>
      <c r="I27" s="27"/>
      <c r="J27" s="27"/>
      <c r="K27" s="27"/>
      <c r="L27" s="27"/>
      <c r="M27" s="27"/>
      <c r="N27" s="27"/>
      <c r="O27" s="27"/>
      <c r="P27" s="27"/>
      <c r="Q27" s="27"/>
    </row>
    <row r="28" spans="1:17" s="8" customFormat="1" ht="12">
      <c r="A28" s="96"/>
      <c r="B28" s="156"/>
      <c r="C28" s="158"/>
      <c r="D28" s="15"/>
      <c r="E28" s="66"/>
      <c r="F28" s="97"/>
      <c r="G28" s="65"/>
      <c r="H28" s="66"/>
      <c r="I28" s="27"/>
      <c r="J28" s="27"/>
      <c r="K28" s="27"/>
      <c r="L28" s="27"/>
      <c r="M28" s="27"/>
      <c r="N28" s="27"/>
      <c r="O28" s="27"/>
      <c r="P28" s="27"/>
      <c r="Q28" s="27"/>
    </row>
    <row r="29" spans="1:17" s="8" customFormat="1" ht="12">
      <c r="A29" s="102">
        <v>750</v>
      </c>
      <c r="B29" s="157"/>
      <c r="C29" s="80"/>
      <c r="D29" s="44" t="s">
        <v>17</v>
      </c>
      <c r="E29" s="67">
        <v>1234484</v>
      </c>
      <c r="F29" s="104">
        <f>SUM(F30+F37+F41+F53+F57)</f>
        <v>8111</v>
      </c>
      <c r="G29" s="104">
        <f>SUM(G30+G37+G41+G53+G57)</f>
        <v>8111</v>
      </c>
      <c r="H29" s="67">
        <f t="shared" si="1"/>
        <v>1234484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8" customFormat="1" ht="12">
      <c r="A30" s="96"/>
      <c r="B30" s="160">
        <v>75011</v>
      </c>
      <c r="C30" s="159"/>
      <c r="D30" s="43" t="s">
        <v>46</v>
      </c>
      <c r="E30" s="68">
        <v>107090</v>
      </c>
      <c r="F30" s="106">
        <f>SUM(F31:F35)</f>
        <v>11</v>
      </c>
      <c r="G30" s="106">
        <f>SUM(G31:G35)</f>
        <v>1211</v>
      </c>
      <c r="H30" s="68">
        <f t="shared" si="1"/>
        <v>108290</v>
      </c>
      <c r="I30" s="27"/>
      <c r="J30" s="27"/>
      <c r="K30" s="27"/>
      <c r="L30" s="27"/>
      <c r="M30" s="27"/>
      <c r="N30" s="27"/>
      <c r="O30" s="27"/>
      <c r="P30" s="27"/>
      <c r="Q30" s="27"/>
    </row>
    <row r="31" spans="1:17" s="8" customFormat="1" ht="12">
      <c r="A31" s="96"/>
      <c r="B31" s="160"/>
      <c r="C31" s="158">
        <v>4010</v>
      </c>
      <c r="D31" s="45" t="s">
        <v>42</v>
      </c>
      <c r="E31" s="66">
        <v>77300</v>
      </c>
      <c r="F31" s="97"/>
      <c r="G31" s="65">
        <v>310</v>
      </c>
      <c r="H31" s="66">
        <f t="shared" si="1"/>
        <v>77610</v>
      </c>
      <c r="I31" s="27"/>
      <c r="J31" s="27"/>
      <c r="K31" s="27"/>
      <c r="L31" s="27"/>
      <c r="M31" s="27"/>
      <c r="N31" s="27"/>
      <c r="O31" s="27"/>
      <c r="P31" s="27"/>
      <c r="Q31" s="27"/>
    </row>
    <row r="32" spans="1:17" s="8" customFormat="1" ht="12">
      <c r="A32" s="96"/>
      <c r="B32" s="160"/>
      <c r="C32" s="158">
        <v>4110</v>
      </c>
      <c r="D32" s="15" t="s">
        <v>33</v>
      </c>
      <c r="E32" s="66">
        <v>14150</v>
      </c>
      <c r="F32" s="97">
        <v>11</v>
      </c>
      <c r="G32" s="65">
        <v>100</v>
      </c>
      <c r="H32" s="66">
        <f t="shared" si="1"/>
        <v>14239</v>
      </c>
      <c r="I32" s="27"/>
      <c r="J32" s="27"/>
      <c r="K32" s="27"/>
      <c r="L32" s="27"/>
      <c r="M32" s="27"/>
      <c r="N32" s="27"/>
      <c r="O32" s="27"/>
      <c r="P32" s="27"/>
      <c r="Q32" s="27"/>
    </row>
    <row r="33" spans="1:17" s="8" customFormat="1" ht="12">
      <c r="A33" s="96"/>
      <c r="B33" s="160"/>
      <c r="C33" s="158">
        <v>4120</v>
      </c>
      <c r="D33" s="45" t="s">
        <v>34</v>
      </c>
      <c r="E33" s="66">
        <v>2020</v>
      </c>
      <c r="F33" s="97"/>
      <c r="G33" s="65">
        <v>1</v>
      </c>
      <c r="H33" s="66">
        <f t="shared" si="1"/>
        <v>2021</v>
      </c>
      <c r="I33" s="27"/>
      <c r="J33" s="27"/>
      <c r="K33" s="27"/>
      <c r="L33" s="27"/>
      <c r="M33" s="27"/>
      <c r="N33" s="27"/>
      <c r="O33" s="27"/>
      <c r="P33" s="27"/>
      <c r="Q33" s="27"/>
    </row>
    <row r="34" spans="1:17" s="8" customFormat="1" ht="12">
      <c r="A34" s="96"/>
      <c r="B34" s="156"/>
      <c r="C34" s="158">
        <v>4210</v>
      </c>
      <c r="D34" s="101" t="s">
        <v>15</v>
      </c>
      <c r="E34" s="66">
        <v>1800</v>
      </c>
      <c r="F34" s="97"/>
      <c r="G34" s="65">
        <v>300</v>
      </c>
      <c r="H34" s="66">
        <f t="shared" si="1"/>
        <v>2100</v>
      </c>
      <c r="I34" s="27"/>
      <c r="J34" s="27"/>
      <c r="K34" s="27"/>
      <c r="L34" s="27"/>
      <c r="M34" s="27"/>
      <c r="N34" s="27"/>
      <c r="O34" s="27"/>
      <c r="P34" s="27"/>
      <c r="Q34" s="27"/>
    </row>
    <row r="35" spans="1:17" s="8" customFormat="1" ht="12">
      <c r="A35" s="96"/>
      <c r="B35" s="156"/>
      <c r="C35" s="158">
        <v>4300</v>
      </c>
      <c r="D35" s="101" t="s">
        <v>16</v>
      </c>
      <c r="E35" s="66">
        <v>4897</v>
      </c>
      <c r="F35" s="97"/>
      <c r="G35" s="65">
        <v>500</v>
      </c>
      <c r="H35" s="66">
        <f t="shared" si="1"/>
        <v>5397</v>
      </c>
      <c r="I35" s="27"/>
      <c r="J35" s="27"/>
      <c r="K35" s="27"/>
      <c r="L35" s="27"/>
      <c r="M35" s="27"/>
      <c r="N35" s="27"/>
      <c r="O35" s="27"/>
      <c r="P35" s="27"/>
      <c r="Q35" s="27"/>
    </row>
    <row r="36" spans="1:17" s="8" customFormat="1" ht="12">
      <c r="A36" s="96"/>
      <c r="B36" s="156"/>
      <c r="C36" s="158"/>
      <c r="D36" s="15"/>
      <c r="E36" s="66"/>
      <c r="F36" s="97"/>
      <c r="G36" s="65"/>
      <c r="H36" s="66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54" customFormat="1" ht="12">
      <c r="A37" s="105"/>
      <c r="B37" s="160">
        <v>75022</v>
      </c>
      <c r="C37" s="159"/>
      <c r="D37" s="43" t="s">
        <v>47</v>
      </c>
      <c r="E37" s="68">
        <v>66760</v>
      </c>
      <c r="F37" s="106">
        <f>SUM(F38:F39)</f>
        <v>0</v>
      </c>
      <c r="G37" s="106">
        <f>SUM(G38:G39)</f>
        <v>430</v>
      </c>
      <c r="H37" s="68">
        <f t="shared" si="1"/>
        <v>67190</v>
      </c>
      <c r="I37" s="53"/>
      <c r="J37" s="53"/>
      <c r="K37" s="53"/>
      <c r="L37" s="53"/>
      <c r="M37" s="53"/>
      <c r="N37" s="53"/>
      <c r="O37" s="53"/>
      <c r="P37" s="53"/>
      <c r="Q37" s="53"/>
    </row>
    <row r="38" spans="1:17" s="8" customFormat="1" ht="12">
      <c r="A38" s="96"/>
      <c r="B38" s="156"/>
      <c r="C38" s="158">
        <v>4210</v>
      </c>
      <c r="D38" s="101" t="s">
        <v>15</v>
      </c>
      <c r="E38" s="66">
        <v>3730</v>
      </c>
      <c r="F38" s="97"/>
      <c r="G38" s="65">
        <v>410</v>
      </c>
      <c r="H38" s="66">
        <f t="shared" si="1"/>
        <v>4140</v>
      </c>
      <c r="I38" s="27"/>
      <c r="J38" s="27"/>
      <c r="K38" s="27"/>
      <c r="L38" s="27"/>
      <c r="M38" s="27"/>
      <c r="N38" s="27"/>
      <c r="O38" s="27"/>
      <c r="P38" s="27"/>
      <c r="Q38" s="27"/>
    </row>
    <row r="39" spans="1:17" s="8" customFormat="1" ht="12">
      <c r="A39" s="96"/>
      <c r="B39" s="156"/>
      <c r="C39" s="158">
        <v>4410</v>
      </c>
      <c r="D39" s="45" t="s">
        <v>41</v>
      </c>
      <c r="E39" s="66">
        <v>420</v>
      </c>
      <c r="F39" s="97"/>
      <c r="G39" s="65">
        <v>20</v>
      </c>
      <c r="H39" s="66">
        <f t="shared" si="1"/>
        <v>440</v>
      </c>
      <c r="I39" s="27"/>
      <c r="J39" s="27"/>
      <c r="K39" s="27"/>
      <c r="L39" s="27"/>
      <c r="M39" s="27"/>
      <c r="N39" s="27"/>
      <c r="O39" s="27"/>
      <c r="P39" s="27"/>
      <c r="Q39" s="27"/>
    </row>
    <row r="40" spans="1:17" s="8" customFormat="1" ht="12">
      <c r="A40" s="96"/>
      <c r="B40" s="156"/>
      <c r="C40" s="158"/>
      <c r="D40" s="15"/>
      <c r="E40" s="66"/>
      <c r="F40" s="97"/>
      <c r="G40" s="65"/>
      <c r="H40" s="66"/>
      <c r="I40" s="27"/>
      <c r="J40" s="27"/>
      <c r="K40" s="27"/>
      <c r="L40" s="27"/>
      <c r="M40" s="27"/>
      <c r="N40" s="27"/>
      <c r="O40" s="27"/>
      <c r="P40" s="27"/>
      <c r="Q40" s="27"/>
    </row>
    <row r="41" spans="1:17" s="54" customFormat="1" ht="12">
      <c r="A41" s="105"/>
      <c r="B41" s="160">
        <v>75023</v>
      </c>
      <c r="C41" s="159"/>
      <c r="D41" s="43" t="s">
        <v>49</v>
      </c>
      <c r="E41" s="68">
        <v>985134</v>
      </c>
      <c r="F41" s="106">
        <f>SUM(F42:F50)</f>
        <v>7900</v>
      </c>
      <c r="G41" s="106">
        <f>SUM(G42:G50)</f>
        <v>5090</v>
      </c>
      <c r="H41" s="68">
        <f t="shared" si="1"/>
        <v>982324</v>
      </c>
      <c r="I41" s="53"/>
      <c r="J41" s="53"/>
      <c r="K41" s="53"/>
      <c r="L41" s="53"/>
      <c r="M41" s="53"/>
      <c r="N41" s="53"/>
      <c r="O41" s="53"/>
      <c r="P41" s="53"/>
      <c r="Q41" s="53"/>
    </row>
    <row r="42" spans="1:17" s="54" customFormat="1" ht="12">
      <c r="A42" s="105"/>
      <c r="B42" s="160"/>
      <c r="C42" s="158">
        <v>4010</v>
      </c>
      <c r="D42" s="45" t="s">
        <v>42</v>
      </c>
      <c r="E42" s="66">
        <v>577000</v>
      </c>
      <c r="F42" s="97"/>
      <c r="G42" s="65">
        <v>1390</v>
      </c>
      <c r="H42" s="66">
        <f t="shared" si="1"/>
        <v>578390</v>
      </c>
      <c r="I42" s="53"/>
      <c r="J42" s="53"/>
      <c r="K42" s="53"/>
      <c r="L42" s="53"/>
      <c r="M42" s="53"/>
      <c r="N42" s="53"/>
      <c r="O42" s="53"/>
      <c r="P42" s="53"/>
      <c r="Q42" s="53"/>
    </row>
    <row r="43" spans="1:17" s="54" customFormat="1" ht="12">
      <c r="A43" s="105"/>
      <c r="B43" s="160"/>
      <c r="C43" s="158">
        <v>4110</v>
      </c>
      <c r="D43" s="15" t="s">
        <v>33</v>
      </c>
      <c r="E43" s="66">
        <v>109700</v>
      </c>
      <c r="F43" s="97">
        <v>2700</v>
      </c>
      <c r="G43" s="65"/>
      <c r="H43" s="66">
        <f t="shared" si="1"/>
        <v>107000</v>
      </c>
      <c r="I43" s="53"/>
      <c r="J43" s="53"/>
      <c r="K43" s="53"/>
      <c r="L43" s="53"/>
      <c r="M43" s="53"/>
      <c r="N43" s="53"/>
      <c r="O43" s="53"/>
      <c r="P43" s="53"/>
      <c r="Q43" s="53"/>
    </row>
    <row r="44" spans="1:17" s="54" customFormat="1" ht="12">
      <c r="A44" s="105"/>
      <c r="B44" s="160"/>
      <c r="C44" s="158">
        <v>4210</v>
      </c>
      <c r="D44" s="101" t="s">
        <v>15</v>
      </c>
      <c r="E44" s="66">
        <v>57900</v>
      </c>
      <c r="F44" s="97"/>
      <c r="G44" s="65">
        <v>3200</v>
      </c>
      <c r="H44" s="66">
        <f t="shared" si="1"/>
        <v>61100</v>
      </c>
      <c r="I44" s="53"/>
      <c r="J44" s="53"/>
      <c r="K44" s="53"/>
      <c r="L44" s="53"/>
      <c r="M44" s="53"/>
      <c r="N44" s="53"/>
      <c r="O44" s="53"/>
      <c r="P44" s="53"/>
      <c r="Q44" s="53"/>
    </row>
    <row r="45" spans="1:17" s="54" customFormat="1" ht="12">
      <c r="A45" s="105"/>
      <c r="B45" s="160"/>
      <c r="C45" s="158">
        <v>4270</v>
      </c>
      <c r="D45" s="101" t="s">
        <v>32</v>
      </c>
      <c r="E45" s="66">
        <v>8100</v>
      </c>
      <c r="F45" s="97">
        <v>2850</v>
      </c>
      <c r="G45" s="65"/>
      <c r="H45" s="66">
        <f t="shared" si="1"/>
        <v>5250</v>
      </c>
      <c r="I45" s="53"/>
      <c r="J45" s="53"/>
      <c r="K45" s="53"/>
      <c r="L45" s="53"/>
      <c r="M45" s="53"/>
      <c r="N45" s="53"/>
      <c r="O45" s="53"/>
      <c r="P45" s="53"/>
      <c r="Q45" s="53"/>
    </row>
    <row r="46" spans="1:17" s="8" customFormat="1" ht="12">
      <c r="A46" s="96"/>
      <c r="B46" s="156"/>
      <c r="C46" s="158">
        <v>4280</v>
      </c>
      <c r="D46" s="101" t="s">
        <v>61</v>
      </c>
      <c r="E46" s="66">
        <v>1000</v>
      </c>
      <c r="F46" s="97">
        <v>500</v>
      </c>
      <c r="G46" s="65"/>
      <c r="H46" s="66">
        <f t="shared" si="1"/>
        <v>500</v>
      </c>
      <c r="I46" s="27"/>
      <c r="J46" s="27"/>
      <c r="K46" s="27"/>
      <c r="L46" s="27"/>
      <c r="M46" s="27"/>
      <c r="N46" s="27"/>
      <c r="O46" s="27"/>
      <c r="P46" s="27"/>
      <c r="Q46" s="27"/>
    </row>
    <row r="47" spans="1:17" s="8" customFormat="1" ht="12">
      <c r="A47" s="96"/>
      <c r="B47" s="156"/>
      <c r="C47" s="158">
        <v>4300</v>
      </c>
      <c r="D47" s="101" t="s">
        <v>16</v>
      </c>
      <c r="E47" s="66">
        <v>120274</v>
      </c>
      <c r="F47" s="97">
        <v>1300</v>
      </c>
      <c r="G47" s="65"/>
      <c r="H47" s="66">
        <f t="shared" si="1"/>
        <v>118974</v>
      </c>
      <c r="I47" s="27"/>
      <c r="J47" s="27"/>
      <c r="K47" s="27"/>
      <c r="L47" s="27"/>
      <c r="M47" s="27"/>
      <c r="N47" s="27"/>
      <c r="O47" s="27"/>
      <c r="P47" s="27"/>
      <c r="Q47" s="27"/>
    </row>
    <row r="48" spans="1:17" s="8" customFormat="1" ht="12">
      <c r="A48" s="96"/>
      <c r="B48" s="156"/>
      <c r="C48" s="158">
        <v>4410</v>
      </c>
      <c r="D48" s="45" t="s">
        <v>41</v>
      </c>
      <c r="E48" s="66">
        <v>14770</v>
      </c>
      <c r="F48" s="97">
        <v>250</v>
      </c>
      <c r="G48" s="65"/>
      <c r="H48" s="66">
        <f t="shared" si="1"/>
        <v>14520</v>
      </c>
      <c r="I48" s="27"/>
      <c r="J48" s="27"/>
      <c r="K48" s="27"/>
      <c r="L48" s="27"/>
      <c r="M48" s="27"/>
      <c r="N48" s="27"/>
      <c r="O48" s="27"/>
      <c r="P48" s="27"/>
      <c r="Q48" s="27"/>
    </row>
    <row r="49" spans="1:17" s="8" customFormat="1" ht="12">
      <c r="A49" s="96"/>
      <c r="B49" s="156"/>
      <c r="C49" s="158">
        <v>4430</v>
      </c>
      <c r="D49" s="45" t="s">
        <v>21</v>
      </c>
      <c r="E49" s="66">
        <v>8400</v>
      </c>
      <c r="F49" s="97">
        <v>300</v>
      </c>
      <c r="G49" s="65"/>
      <c r="H49" s="66">
        <f t="shared" si="1"/>
        <v>8100</v>
      </c>
      <c r="I49" s="27"/>
      <c r="J49" s="27"/>
      <c r="K49" s="27"/>
      <c r="L49" s="27"/>
      <c r="M49" s="27"/>
      <c r="N49" s="27"/>
      <c r="O49" s="27"/>
      <c r="P49" s="27"/>
      <c r="Q49" s="27"/>
    </row>
    <row r="50" spans="1:17" s="8" customFormat="1" ht="12">
      <c r="A50" s="96"/>
      <c r="B50" s="156"/>
      <c r="C50" s="158">
        <v>4530</v>
      </c>
      <c r="D50" s="45" t="s">
        <v>89</v>
      </c>
      <c r="E50" s="66">
        <v>3500</v>
      </c>
      <c r="F50" s="97"/>
      <c r="G50" s="65">
        <v>500</v>
      </c>
      <c r="H50" s="66">
        <f t="shared" si="1"/>
        <v>4000</v>
      </c>
      <c r="I50" s="27"/>
      <c r="J50" s="27"/>
      <c r="K50" s="27"/>
      <c r="L50" s="27"/>
      <c r="M50" s="27"/>
      <c r="N50" s="27"/>
      <c r="O50" s="27"/>
      <c r="P50" s="27"/>
      <c r="Q50" s="27"/>
    </row>
    <row r="51" spans="1:17" s="8" customFormat="1" ht="12">
      <c r="A51" s="96"/>
      <c r="B51" s="156"/>
      <c r="C51" s="158"/>
      <c r="D51" s="45"/>
      <c r="E51" s="66"/>
      <c r="F51" s="97"/>
      <c r="G51" s="65"/>
      <c r="H51" s="66"/>
      <c r="I51" s="27"/>
      <c r="J51" s="27"/>
      <c r="K51" s="27"/>
      <c r="L51" s="27"/>
      <c r="M51" s="27"/>
      <c r="N51" s="27"/>
      <c r="O51" s="27"/>
      <c r="P51" s="27"/>
      <c r="Q51" s="27"/>
    </row>
    <row r="52" spans="1:17" s="54" customFormat="1" ht="12">
      <c r="A52" s="105"/>
      <c r="B52" s="160">
        <v>75047</v>
      </c>
      <c r="C52" s="159"/>
      <c r="D52" s="47" t="s">
        <v>50</v>
      </c>
      <c r="E52" s="68"/>
      <c r="F52" s="106"/>
      <c r="G52" s="90"/>
      <c r="H52" s="68"/>
      <c r="I52" s="53"/>
      <c r="J52" s="53"/>
      <c r="K52" s="53"/>
      <c r="L52" s="53"/>
      <c r="M52" s="53"/>
      <c r="N52" s="53"/>
      <c r="O52" s="53"/>
      <c r="P52" s="53"/>
      <c r="Q52" s="53"/>
    </row>
    <row r="53" spans="1:17" s="54" customFormat="1" ht="12">
      <c r="A53" s="105"/>
      <c r="B53" s="160"/>
      <c r="C53" s="159"/>
      <c r="D53" s="47" t="s">
        <v>51</v>
      </c>
      <c r="E53" s="68">
        <v>33400</v>
      </c>
      <c r="F53" s="106">
        <f>SUM(F54:F55)</f>
        <v>200</v>
      </c>
      <c r="G53" s="106">
        <f>SUM(G54:G55)</f>
        <v>1200</v>
      </c>
      <c r="H53" s="68">
        <f t="shared" si="1"/>
        <v>34400</v>
      </c>
      <c r="I53" s="53"/>
      <c r="J53" s="53"/>
      <c r="K53" s="53"/>
      <c r="L53" s="53"/>
      <c r="M53" s="53"/>
      <c r="N53" s="53"/>
      <c r="O53" s="53"/>
      <c r="P53" s="53"/>
      <c r="Q53" s="53"/>
    </row>
    <row r="54" spans="1:17" s="54" customFormat="1" ht="12">
      <c r="A54" s="105"/>
      <c r="B54" s="160"/>
      <c r="C54" s="158">
        <v>4210</v>
      </c>
      <c r="D54" s="101" t="s">
        <v>15</v>
      </c>
      <c r="E54" s="66">
        <v>2800</v>
      </c>
      <c r="F54" s="97">
        <v>200</v>
      </c>
      <c r="G54" s="65"/>
      <c r="H54" s="66">
        <f t="shared" si="1"/>
        <v>2600</v>
      </c>
      <c r="I54" s="53"/>
      <c r="J54" s="53"/>
      <c r="K54" s="53"/>
      <c r="L54" s="53"/>
      <c r="M54" s="53"/>
      <c r="N54" s="53"/>
      <c r="O54" s="53"/>
      <c r="P54" s="53"/>
      <c r="Q54" s="53"/>
    </row>
    <row r="55" spans="1:17" s="54" customFormat="1" ht="12">
      <c r="A55" s="105"/>
      <c r="B55" s="160"/>
      <c r="C55" s="158">
        <v>4300</v>
      </c>
      <c r="D55" s="101" t="s">
        <v>16</v>
      </c>
      <c r="E55" s="66">
        <v>14950</v>
      </c>
      <c r="F55" s="97"/>
      <c r="G55" s="65">
        <v>1200</v>
      </c>
      <c r="H55" s="66">
        <f t="shared" si="1"/>
        <v>16150</v>
      </c>
      <c r="I55" s="53"/>
      <c r="J55" s="53"/>
      <c r="K55" s="53"/>
      <c r="L55" s="53"/>
      <c r="M55" s="53"/>
      <c r="N55" s="53"/>
      <c r="O55" s="53"/>
      <c r="P55" s="53"/>
      <c r="Q55" s="53"/>
    </row>
    <row r="56" spans="1:17" s="54" customFormat="1" ht="12">
      <c r="A56" s="105"/>
      <c r="B56" s="160"/>
      <c r="C56" s="158"/>
      <c r="D56" s="15"/>
      <c r="E56" s="66"/>
      <c r="F56" s="97"/>
      <c r="G56" s="65"/>
      <c r="H56" s="66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54" customFormat="1" ht="12">
      <c r="A57" s="105"/>
      <c r="B57" s="160">
        <v>75095</v>
      </c>
      <c r="C57" s="159"/>
      <c r="D57" s="47" t="s">
        <v>24</v>
      </c>
      <c r="E57" s="68">
        <v>42100</v>
      </c>
      <c r="F57" s="106">
        <f>SUM(F58)</f>
        <v>0</v>
      </c>
      <c r="G57" s="106">
        <f>SUM(G58)</f>
        <v>180</v>
      </c>
      <c r="H57" s="68">
        <f t="shared" si="1"/>
        <v>42280</v>
      </c>
      <c r="I57" s="53"/>
      <c r="J57" s="53"/>
      <c r="K57" s="53"/>
      <c r="L57" s="53"/>
      <c r="M57" s="53"/>
      <c r="N57" s="53"/>
      <c r="O57" s="53"/>
      <c r="P57" s="53"/>
      <c r="Q57" s="53"/>
    </row>
    <row r="58" spans="1:17" s="54" customFormat="1" ht="12">
      <c r="A58" s="105"/>
      <c r="B58" s="160"/>
      <c r="C58" s="158">
        <v>4300</v>
      </c>
      <c r="D58" s="101" t="s">
        <v>16</v>
      </c>
      <c r="E58" s="66">
        <v>12720</v>
      </c>
      <c r="F58" s="97"/>
      <c r="G58" s="65">
        <v>180</v>
      </c>
      <c r="H58" s="66">
        <f t="shared" si="1"/>
        <v>12900</v>
      </c>
      <c r="I58" s="53"/>
      <c r="J58" s="53"/>
      <c r="K58" s="53"/>
      <c r="L58" s="53"/>
      <c r="M58" s="53"/>
      <c r="N58" s="53"/>
      <c r="O58" s="53"/>
      <c r="P58" s="53"/>
      <c r="Q58" s="53"/>
    </row>
    <row r="59" spans="1:17" s="54" customFormat="1" ht="12">
      <c r="A59" s="105"/>
      <c r="B59" s="160"/>
      <c r="C59" s="158"/>
      <c r="D59" s="15"/>
      <c r="E59" s="66"/>
      <c r="F59" s="97"/>
      <c r="G59" s="65"/>
      <c r="H59" s="66"/>
      <c r="I59" s="53"/>
      <c r="J59" s="53"/>
      <c r="K59" s="53"/>
      <c r="L59" s="53"/>
      <c r="M59" s="53"/>
      <c r="N59" s="53"/>
      <c r="O59" s="53"/>
      <c r="P59" s="53"/>
      <c r="Q59" s="53"/>
    </row>
    <row r="60" spans="1:17" s="56" customFormat="1" ht="12">
      <c r="A60" s="102">
        <v>754</v>
      </c>
      <c r="B60" s="157"/>
      <c r="C60" s="80"/>
      <c r="D60" s="44" t="s">
        <v>62</v>
      </c>
      <c r="E60" s="172"/>
      <c r="F60" s="172"/>
      <c r="G60" s="172"/>
      <c r="H60" s="172"/>
      <c r="I60" s="55"/>
      <c r="J60" s="55"/>
      <c r="K60" s="55"/>
      <c r="L60" s="55"/>
      <c r="M60" s="55"/>
      <c r="N60" s="55"/>
      <c r="O60" s="55"/>
      <c r="P60" s="55"/>
      <c r="Q60" s="55"/>
    </row>
    <row r="61" spans="1:17" s="56" customFormat="1" ht="12">
      <c r="A61" s="102"/>
      <c r="B61" s="157"/>
      <c r="C61" s="80"/>
      <c r="D61" s="44" t="s">
        <v>63</v>
      </c>
      <c r="E61" s="67">
        <v>100380</v>
      </c>
      <c r="F61" s="104">
        <f>SUM(F62+F67)</f>
        <v>3283</v>
      </c>
      <c r="G61" s="104">
        <f>SUM(G62+G67)</f>
        <v>3283</v>
      </c>
      <c r="H61" s="67">
        <f>SUM(E61-F61+G61)</f>
        <v>100380</v>
      </c>
      <c r="I61" s="55"/>
      <c r="J61" s="55"/>
      <c r="K61" s="55"/>
      <c r="L61" s="55"/>
      <c r="M61" s="55"/>
      <c r="N61" s="55"/>
      <c r="O61" s="55"/>
      <c r="P61" s="55"/>
      <c r="Q61" s="55"/>
    </row>
    <row r="62" spans="1:17" s="54" customFormat="1" ht="12">
      <c r="A62" s="105"/>
      <c r="B62" s="160">
        <v>75412</v>
      </c>
      <c r="C62" s="159"/>
      <c r="D62" s="43" t="s">
        <v>64</v>
      </c>
      <c r="E62" s="68">
        <v>74980</v>
      </c>
      <c r="F62" s="106">
        <f>SUM(F63:F65)</f>
        <v>3283</v>
      </c>
      <c r="G62" s="106">
        <f>SUM(G63:G65)</f>
        <v>3000</v>
      </c>
      <c r="H62" s="68">
        <f t="shared" si="1"/>
        <v>74697</v>
      </c>
      <c r="I62" s="53"/>
      <c r="J62" s="53"/>
      <c r="K62" s="53"/>
      <c r="L62" s="53"/>
      <c r="M62" s="53"/>
      <c r="N62" s="53"/>
      <c r="O62" s="53"/>
      <c r="P62" s="53"/>
      <c r="Q62" s="53"/>
    </row>
    <row r="63" spans="1:17" s="54" customFormat="1" ht="12">
      <c r="A63" s="105"/>
      <c r="B63" s="160"/>
      <c r="C63" s="158">
        <v>4210</v>
      </c>
      <c r="D63" s="101" t="s">
        <v>15</v>
      </c>
      <c r="E63" s="66">
        <v>24980</v>
      </c>
      <c r="F63" s="97"/>
      <c r="G63" s="65">
        <v>2000</v>
      </c>
      <c r="H63" s="66">
        <f t="shared" si="1"/>
        <v>26980</v>
      </c>
      <c r="I63" s="53"/>
      <c r="J63" s="53"/>
      <c r="K63" s="53"/>
      <c r="L63" s="53"/>
      <c r="M63" s="53"/>
      <c r="N63" s="53"/>
      <c r="O63" s="53"/>
      <c r="P63" s="53"/>
      <c r="Q63" s="53"/>
    </row>
    <row r="64" spans="1:17" s="54" customFormat="1" ht="12">
      <c r="A64" s="105"/>
      <c r="B64" s="160"/>
      <c r="C64" s="158">
        <v>4270</v>
      </c>
      <c r="D64" s="101" t="s">
        <v>32</v>
      </c>
      <c r="E64" s="66">
        <v>14800</v>
      </c>
      <c r="F64" s="97">
        <v>3283</v>
      </c>
      <c r="G64" s="65"/>
      <c r="H64" s="66">
        <f t="shared" si="1"/>
        <v>11517</v>
      </c>
      <c r="I64" s="53"/>
      <c r="J64" s="53"/>
      <c r="K64" s="53"/>
      <c r="L64" s="53"/>
      <c r="M64" s="53"/>
      <c r="N64" s="53"/>
      <c r="O64" s="53"/>
      <c r="P64" s="53"/>
      <c r="Q64" s="53"/>
    </row>
    <row r="65" spans="1:17" s="54" customFormat="1" ht="12">
      <c r="A65" s="105"/>
      <c r="B65" s="160"/>
      <c r="C65" s="158">
        <v>4300</v>
      </c>
      <c r="D65" s="101" t="s">
        <v>16</v>
      </c>
      <c r="E65" s="66">
        <v>4500</v>
      </c>
      <c r="F65" s="97"/>
      <c r="G65" s="65">
        <v>1000</v>
      </c>
      <c r="H65" s="66">
        <f t="shared" si="1"/>
        <v>5500</v>
      </c>
      <c r="I65" s="53"/>
      <c r="J65" s="53"/>
      <c r="K65" s="53"/>
      <c r="L65" s="53"/>
      <c r="M65" s="53"/>
      <c r="N65" s="53"/>
      <c r="O65" s="53"/>
      <c r="P65" s="53"/>
      <c r="Q65" s="53"/>
    </row>
    <row r="66" spans="1:17" s="54" customFormat="1" ht="12">
      <c r="A66" s="105"/>
      <c r="B66" s="160"/>
      <c r="C66" s="158"/>
      <c r="D66" s="15"/>
      <c r="E66" s="66"/>
      <c r="F66" s="97"/>
      <c r="G66" s="65"/>
      <c r="H66" s="66"/>
      <c r="I66" s="53"/>
      <c r="J66" s="53"/>
      <c r="K66" s="53"/>
      <c r="L66" s="53"/>
      <c r="M66" s="53"/>
      <c r="N66" s="53"/>
      <c r="O66" s="53"/>
      <c r="P66" s="53"/>
      <c r="Q66" s="53"/>
    </row>
    <row r="67" spans="1:17" s="54" customFormat="1" ht="12">
      <c r="A67" s="105"/>
      <c r="B67" s="160">
        <v>75414</v>
      </c>
      <c r="C67" s="159"/>
      <c r="D67" s="43" t="s">
        <v>65</v>
      </c>
      <c r="E67" s="68">
        <v>200</v>
      </c>
      <c r="F67" s="106">
        <f>SUM(F68:F69)</f>
        <v>0</v>
      </c>
      <c r="G67" s="106">
        <f>SUM(G68:G69)</f>
        <v>283</v>
      </c>
      <c r="H67" s="68">
        <f t="shared" si="1"/>
        <v>483</v>
      </c>
      <c r="I67" s="53"/>
      <c r="J67" s="53"/>
      <c r="K67" s="53"/>
      <c r="L67" s="53"/>
      <c r="M67" s="53"/>
      <c r="N67" s="53"/>
      <c r="O67" s="53"/>
      <c r="P67" s="53"/>
      <c r="Q67" s="53"/>
    </row>
    <row r="68" spans="1:17" s="54" customFormat="1" ht="12">
      <c r="A68" s="105"/>
      <c r="B68" s="160"/>
      <c r="C68" s="158">
        <v>4300</v>
      </c>
      <c r="D68" s="101" t="s">
        <v>16</v>
      </c>
      <c r="E68" s="66">
        <v>200</v>
      </c>
      <c r="F68" s="97"/>
      <c r="G68" s="65">
        <v>250</v>
      </c>
      <c r="H68" s="66">
        <f t="shared" si="1"/>
        <v>450</v>
      </c>
      <c r="I68" s="53"/>
      <c r="J68" s="53"/>
      <c r="K68" s="53"/>
      <c r="L68" s="53"/>
      <c r="M68" s="53"/>
      <c r="N68" s="53"/>
      <c r="O68" s="53"/>
      <c r="P68" s="53"/>
      <c r="Q68" s="53"/>
    </row>
    <row r="69" spans="1:17" s="54" customFormat="1" ht="12">
      <c r="A69" s="105"/>
      <c r="B69" s="160"/>
      <c r="C69" s="158">
        <v>4410</v>
      </c>
      <c r="D69" s="45" t="s">
        <v>41</v>
      </c>
      <c r="E69" s="66">
        <v>0</v>
      </c>
      <c r="F69" s="97"/>
      <c r="G69" s="65">
        <v>33</v>
      </c>
      <c r="H69" s="66">
        <f t="shared" si="1"/>
        <v>33</v>
      </c>
      <c r="I69" s="53"/>
      <c r="J69" s="53"/>
      <c r="K69" s="53"/>
      <c r="L69" s="53"/>
      <c r="M69" s="53"/>
      <c r="N69" s="53"/>
      <c r="O69" s="53"/>
      <c r="P69" s="53"/>
      <c r="Q69" s="53"/>
    </row>
    <row r="70" spans="1:17" s="54" customFormat="1" ht="12">
      <c r="A70" s="105"/>
      <c r="B70" s="160"/>
      <c r="C70" s="158"/>
      <c r="D70" s="45"/>
      <c r="E70" s="66"/>
      <c r="F70" s="97"/>
      <c r="G70" s="65"/>
      <c r="H70" s="66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54" customFormat="1" ht="12">
      <c r="A71" s="102">
        <v>757</v>
      </c>
      <c r="B71" s="179"/>
      <c r="C71" s="80"/>
      <c r="D71" s="46" t="s">
        <v>75</v>
      </c>
      <c r="E71" s="67">
        <v>47600</v>
      </c>
      <c r="F71" s="104">
        <f>SUM(F73)</f>
        <v>500</v>
      </c>
      <c r="G71" s="104">
        <f>SUM(G73)</f>
        <v>500</v>
      </c>
      <c r="H71" s="67">
        <f t="shared" si="1"/>
        <v>47600</v>
      </c>
      <c r="I71" s="53"/>
      <c r="J71" s="53"/>
      <c r="K71" s="53"/>
      <c r="L71" s="53"/>
      <c r="M71" s="53"/>
      <c r="N71" s="53"/>
      <c r="O71" s="53"/>
      <c r="P71" s="53"/>
      <c r="Q71" s="53"/>
    </row>
    <row r="72" spans="1:17" s="54" customFormat="1" ht="12">
      <c r="A72" s="105"/>
      <c r="B72" s="160">
        <v>75702</v>
      </c>
      <c r="C72" s="158"/>
      <c r="D72" s="47" t="s">
        <v>76</v>
      </c>
      <c r="E72" s="68"/>
      <c r="F72" s="106"/>
      <c r="G72" s="90"/>
      <c r="H72" s="68"/>
      <c r="I72" s="53"/>
      <c r="J72" s="53"/>
      <c r="K72" s="53"/>
      <c r="L72" s="53"/>
      <c r="M72" s="53"/>
      <c r="N72" s="53"/>
      <c r="O72" s="53"/>
      <c r="P72" s="53"/>
      <c r="Q72" s="53"/>
    </row>
    <row r="73" spans="1:17" s="54" customFormat="1" ht="12">
      <c r="A73" s="105"/>
      <c r="B73" s="160"/>
      <c r="C73" s="158"/>
      <c r="D73" s="47" t="s">
        <v>77</v>
      </c>
      <c r="E73" s="68">
        <v>47600</v>
      </c>
      <c r="F73" s="106">
        <f>SUM(F74:F76)</f>
        <v>500</v>
      </c>
      <c r="G73" s="106">
        <f>SUM(G74:G76)</f>
        <v>500</v>
      </c>
      <c r="H73" s="68">
        <f t="shared" si="1"/>
        <v>47600</v>
      </c>
      <c r="I73" s="53"/>
      <c r="J73" s="53"/>
      <c r="K73" s="53"/>
      <c r="L73" s="53"/>
      <c r="M73" s="53"/>
      <c r="N73" s="53"/>
      <c r="O73" s="53"/>
      <c r="P73" s="53"/>
      <c r="Q73" s="53"/>
    </row>
    <row r="74" spans="1:17" s="54" customFormat="1" ht="12">
      <c r="A74" s="105"/>
      <c r="B74" s="160"/>
      <c r="C74" s="158">
        <v>8070</v>
      </c>
      <c r="D74" s="45" t="s">
        <v>78</v>
      </c>
      <c r="E74" s="66"/>
      <c r="F74" s="97"/>
      <c r="G74" s="65"/>
      <c r="H74" s="66">
        <f t="shared" si="1"/>
        <v>0</v>
      </c>
      <c r="I74" s="53"/>
      <c r="J74" s="53"/>
      <c r="K74" s="53"/>
      <c r="L74" s="53"/>
      <c r="M74" s="53"/>
      <c r="N74" s="53"/>
      <c r="O74" s="53"/>
      <c r="P74" s="53"/>
      <c r="Q74" s="53"/>
    </row>
    <row r="75" spans="1:17" s="54" customFormat="1" ht="12">
      <c r="A75" s="105"/>
      <c r="B75" s="160"/>
      <c r="C75" s="158"/>
      <c r="D75" s="45" t="s">
        <v>79</v>
      </c>
      <c r="E75" s="66">
        <v>42100</v>
      </c>
      <c r="F75" s="97"/>
      <c r="G75" s="65">
        <v>500</v>
      </c>
      <c r="H75" s="66">
        <f t="shared" si="1"/>
        <v>42600</v>
      </c>
      <c r="I75" s="53"/>
      <c r="J75" s="53"/>
      <c r="K75" s="53"/>
      <c r="L75" s="53"/>
      <c r="M75" s="53"/>
      <c r="N75" s="53"/>
      <c r="O75" s="53"/>
      <c r="P75" s="53"/>
      <c r="Q75" s="53"/>
    </row>
    <row r="76" spans="1:17" s="54" customFormat="1" ht="12">
      <c r="A76" s="105"/>
      <c r="B76" s="160"/>
      <c r="C76" s="158">
        <v>4430</v>
      </c>
      <c r="D76" s="45" t="s">
        <v>21</v>
      </c>
      <c r="E76" s="66">
        <v>500</v>
      </c>
      <c r="F76" s="97">
        <v>500</v>
      </c>
      <c r="G76" s="65"/>
      <c r="H76" s="66">
        <f t="shared" si="1"/>
        <v>0</v>
      </c>
      <c r="I76" s="53"/>
      <c r="J76" s="53"/>
      <c r="K76" s="53"/>
      <c r="L76" s="53"/>
      <c r="M76" s="53"/>
      <c r="N76" s="53"/>
      <c r="O76" s="53"/>
      <c r="P76" s="53"/>
      <c r="Q76" s="53"/>
    </row>
    <row r="77" spans="1:17" s="54" customFormat="1" ht="12">
      <c r="A77" s="105"/>
      <c r="B77" s="160"/>
      <c r="C77" s="158"/>
      <c r="D77" s="45"/>
      <c r="E77" s="66"/>
      <c r="F77" s="97"/>
      <c r="G77" s="65"/>
      <c r="H77" s="66"/>
      <c r="I77" s="53"/>
      <c r="J77" s="53"/>
      <c r="K77" s="53"/>
      <c r="L77" s="53"/>
      <c r="M77" s="53"/>
      <c r="N77" s="53"/>
      <c r="O77" s="53"/>
      <c r="P77" s="53"/>
      <c r="Q77" s="53"/>
    </row>
    <row r="78" spans="1:17" s="56" customFormat="1" ht="12.75">
      <c r="A78" s="91">
        <v>801</v>
      </c>
      <c r="B78" s="50"/>
      <c r="C78" s="80"/>
      <c r="D78" s="44" t="s">
        <v>4</v>
      </c>
      <c r="E78" s="120">
        <v>3815871</v>
      </c>
      <c r="F78" s="138">
        <f>SUM(F79+F95+F110+F116)</f>
        <v>40550</v>
      </c>
      <c r="G78" s="138">
        <f>SUM(G79+G95+G110+G116)</f>
        <v>40550</v>
      </c>
      <c r="H78" s="120">
        <f aca="true" t="shared" si="2" ref="H78:H156">SUM(E78-F78+G78)</f>
        <v>3815871</v>
      </c>
      <c r="I78" s="55"/>
      <c r="J78" s="55"/>
      <c r="K78" s="55"/>
      <c r="L78" s="6"/>
      <c r="M78" s="55"/>
      <c r="N78" s="55"/>
      <c r="O78" s="55"/>
      <c r="P78" s="55"/>
      <c r="Q78" s="55"/>
    </row>
    <row r="79" spans="1:17" s="54" customFormat="1" ht="12.75">
      <c r="A79" s="98"/>
      <c r="B79" s="51">
        <v>80101</v>
      </c>
      <c r="C79" s="159"/>
      <c r="D79" s="43" t="s">
        <v>5</v>
      </c>
      <c r="E79" s="121">
        <v>2420603</v>
      </c>
      <c r="F79" s="137">
        <f>SUM(F80:F93)</f>
        <v>18577</v>
      </c>
      <c r="G79" s="137">
        <f>SUM(G80:G93)</f>
        <v>19033</v>
      </c>
      <c r="H79" s="121">
        <f t="shared" si="2"/>
        <v>2421059</v>
      </c>
      <c r="I79" s="53"/>
      <c r="J79" s="53"/>
      <c r="K79" s="53"/>
      <c r="L79" s="19"/>
      <c r="M79" s="53"/>
      <c r="N79" s="53"/>
      <c r="O79" s="53"/>
      <c r="P79" s="53"/>
      <c r="Q79" s="53"/>
    </row>
    <row r="80" spans="1:17" s="54" customFormat="1" ht="12.75">
      <c r="A80" s="98"/>
      <c r="B80" s="51"/>
      <c r="C80" s="158">
        <v>3020</v>
      </c>
      <c r="D80" s="15" t="s">
        <v>44</v>
      </c>
      <c r="E80" s="121"/>
      <c r="F80" s="137"/>
      <c r="G80" s="124"/>
      <c r="H80" s="85"/>
      <c r="I80" s="53"/>
      <c r="J80" s="53"/>
      <c r="K80" s="53"/>
      <c r="L80" s="19"/>
      <c r="M80" s="53"/>
      <c r="N80" s="53"/>
      <c r="O80" s="53"/>
      <c r="P80" s="53"/>
      <c r="Q80" s="53"/>
    </row>
    <row r="81" spans="1:17" s="54" customFormat="1" ht="12.75">
      <c r="A81" s="98"/>
      <c r="B81" s="51"/>
      <c r="C81" s="158"/>
      <c r="D81" s="15" t="s">
        <v>43</v>
      </c>
      <c r="E81" s="85">
        <v>121689</v>
      </c>
      <c r="F81" s="137"/>
      <c r="G81" s="122">
        <v>1313</v>
      </c>
      <c r="H81" s="85">
        <f t="shared" si="2"/>
        <v>123002</v>
      </c>
      <c r="I81" s="53"/>
      <c r="J81" s="53"/>
      <c r="K81" s="53"/>
      <c r="L81" s="19"/>
      <c r="M81" s="53"/>
      <c r="N81" s="53"/>
      <c r="O81" s="53"/>
      <c r="P81" s="53"/>
      <c r="Q81" s="53"/>
    </row>
    <row r="82" spans="1:17" s="54" customFormat="1" ht="12.75">
      <c r="A82" s="98"/>
      <c r="B82" s="51"/>
      <c r="C82" s="158">
        <v>4010</v>
      </c>
      <c r="D82" s="45" t="s">
        <v>42</v>
      </c>
      <c r="E82" s="85">
        <v>1467620</v>
      </c>
      <c r="F82" s="137"/>
      <c r="G82" s="122">
        <v>11222</v>
      </c>
      <c r="H82" s="85">
        <f t="shared" si="2"/>
        <v>1478842</v>
      </c>
      <c r="I82" s="53"/>
      <c r="J82" s="53"/>
      <c r="K82" s="53"/>
      <c r="L82" s="19"/>
      <c r="M82" s="53"/>
      <c r="N82" s="53"/>
      <c r="O82" s="53"/>
      <c r="P82" s="53"/>
      <c r="Q82" s="53"/>
    </row>
    <row r="83" spans="1:17" s="54" customFormat="1" ht="12.75">
      <c r="A83" s="98"/>
      <c r="B83" s="51"/>
      <c r="C83" s="158">
        <v>4110</v>
      </c>
      <c r="D83" s="15" t="s">
        <v>33</v>
      </c>
      <c r="E83" s="85">
        <v>305660</v>
      </c>
      <c r="F83" s="137"/>
      <c r="G83" s="122">
        <v>52</v>
      </c>
      <c r="H83" s="85">
        <f t="shared" si="2"/>
        <v>305712</v>
      </c>
      <c r="I83" s="53"/>
      <c r="J83" s="53"/>
      <c r="K83" s="53"/>
      <c r="L83" s="19"/>
      <c r="M83" s="53"/>
      <c r="N83" s="53"/>
      <c r="O83" s="53"/>
      <c r="P83" s="53"/>
      <c r="Q83" s="53"/>
    </row>
    <row r="84" spans="1:17" s="54" customFormat="1" ht="12.75">
      <c r="A84" s="98"/>
      <c r="B84" s="51"/>
      <c r="C84" s="158">
        <v>4120</v>
      </c>
      <c r="D84" s="45" t="s">
        <v>34</v>
      </c>
      <c r="E84" s="85">
        <v>42384</v>
      </c>
      <c r="F84" s="137"/>
      <c r="G84" s="122">
        <v>91</v>
      </c>
      <c r="H84" s="85">
        <f t="shared" si="2"/>
        <v>42475</v>
      </c>
      <c r="I84" s="53"/>
      <c r="J84" s="53"/>
      <c r="K84" s="53"/>
      <c r="L84" s="19"/>
      <c r="M84" s="53"/>
      <c r="N84" s="53"/>
      <c r="O84" s="53"/>
      <c r="P84" s="53"/>
      <c r="Q84" s="53"/>
    </row>
    <row r="85" spans="1:17" s="54" customFormat="1" ht="12.75">
      <c r="A85" s="98"/>
      <c r="B85" s="51"/>
      <c r="C85" s="158">
        <v>4210</v>
      </c>
      <c r="D85" s="101" t="s">
        <v>15</v>
      </c>
      <c r="E85" s="85">
        <v>190139</v>
      </c>
      <c r="F85" s="130">
        <v>14079</v>
      </c>
      <c r="G85" s="122"/>
      <c r="H85" s="85">
        <f t="shared" si="2"/>
        <v>176060</v>
      </c>
      <c r="I85" s="53"/>
      <c r="J85" s="53"/>
      <c r="K85" s="53"/>
      <c r="L85" s="19"/>
      <c r="M85" s="53"/>
      <c r="N85" s="53"/>
      <c r="O85" s="53"/>
      <c r="P85" s="53"/>
      <c r="Q85" s="53"/>
    </row>
    <row r="86" spans="1:17" s="54" customFormat="1" ht="12.75">
      <c r="A86" s="98"/>
      <c r="B86" s="51"/>
      <c r="C86" s="158">
        <v>4240</v>
      </c>
      <c r="D86" s="15" t="s">
        <v>45</v>
      </c>
      <c r="E86" s="85">
        <v>2645</v>
      </c>
      <c r="F86" s="130"/>
      <c r="G86" s="122">
        <v>1237</v>
      </c>
      <c r="H86" s="85">
        <f t="shared" si="2"/>
        <v>3882</v>
      </c>
      <c r="I86" s="53"/>
      <c r="J86" s="53"/>
      <c r="K86" s="53"/>
      <c r="L86" s="19"/>
      <c r="M86" s="53"/>
      <c r="N86" s="53"/>
      <c r="O86" s="53"/>
      <c r="P86" s="53"/>
      <c r="Q86" s="53"/>
    </row>
    <row r="87" spans="1:17" s="54" customFormat="1" ht="12.75">
      <c r="A87" s="98"/>
      <c r="B87" s="51"/>
      <c r="C87" s="158">
        <v>4260</v>
      </c>
      <c r="D87" s="15" t="s">
        <v>35</v>
      </c>
      <c r="E87" s="85">
        <v>35404</v>
      </c>
      <c r="F87" s="130">
        <v>3895</v>
      </c>
      <c r="G87" s="122"/>
      <c r="H87" s="85">
        <f t="shared" si="2"/>
        <v>31509</v>
      </c>
      <c r="I87" s="53"/>
      <c r="J87" s="53"/>
      <c r="K87" s="53"/>
      <c r="L87" s="19"/>
      <c r="M87" s="53"/>
      <c r="N87" s="53"/>
      <c r="O87" s="53"/>
      <c r="P87" s="53"/>
      <c r="Q87" s="53"/>
    </row>
    <row r="88" spans="1:17" s="54" customFormat="1" ht="12.75">
      <c r="A88" s="98"/>
      <c r="B88" s="51"/>
      <c r="C88" s="158">
        <v>4270</v>
      </c>
      <c r="D88" s="101" t="s">
        <v>32</v>
      </c>
      <c r="E88" s="85">
        <v>3577</v>
      </c>
      <c r="F88" s="130"/>
      <c r="G88" s="122">
        <v>554</v>
      </c>
      <c r="H88" s="85">
        <f t="shared" si="2"/>
        <v>4131</v>
      </c>
      <c r="I88" s="53"/>
      <c r="J88" s="53"/>
      <c r="K88" s="53"/>
      <c r="L88" s="19"/>
      <c r="M88" s="53"/>
      <c r="N88" s="53"/>
      <c r="O88" s="53"/>
      <c r="P88" s="53"/>
      <c r="Q88" s="53"/>
    </row>
    <row r="89" spans="1:17" s="54" customFormat="1" ht="12.75">
      <c r="A89" s="98"/>
      <c r="B89" s="51"/>
      <c r="C89" s="158">
        <v>4280</v>
      </c>
      <c r="D89" s="101" t="s">
        <v>61</v>
      </c>
      <c r="E89" s="85">
        <v>1512</v>
      </c>
      <c r="F89" s="130"/>
      <c r="G89" s="122">
        <v>545</v>
      </c>
      <c r="H89" s="85">
        <f t="shared" si="2"/>
        <v>2057</v>
      </c>
      <c r="I89" s="53"/>
      <c r="J89" s="53"/>
      <c r="K89" s="53"/>
      <c r="L89" s="19"/>
      <c r="M89" s="53"/>
      <c r="N89" s="53"/>
      <c r="O89" s="53"/>
      <c r="P89" s="53"/>
      <c r="Q89" s="53"/>
    </row>
    <row r="90" spans="1:17" s="54" customFormat="1" ht="12.75">
      <c r="A90" s="98"/>
      <c r="B90" s="51"/>
      <c r="C90" s="158">
        <v>4300</v>
      </c>
      <c r="D90" s="101" t="s">
        <v>16</v>
      </c>
      <c r="E90" s="85">
        <v>44010</v>
      </c>
      <c r="F90" s="130"/>
      <c r="G90" s="122">
        <v>993</v>
      </c>
      <c r="H90" s="85">
        <f t="shared" si="2"/>
        <v>45003</v>
      </c>
      <c r="I90" s="53"/>
      <c r="J90" s="53"/>
      <c r="K90" s="53"/>
      <c r="L90" s="19"/>
      <c r="M90" s="53"/>
      <c r="N90" s="53"/>
      <c r="O90" s="53"/>
      <c r="P90" s="53"/>
      <c r="Q90" s="53"/>
    </row>
    <row r="91" spans="1:17" s="54" customFormat="1" ht="12.75">
      <c r="A91" s="98"/>
      <c r="B91" s="51"/>
      <c r="C91" s="158">
        <v>4410</v>
      </c>
      <c r="D91" s="45" t="s">
        <v>41</v>
      </c>
      <c r="E91" s="85">
        <v>3133</v>
      </c>
      <c r="F91" s="130">
        <v>128</v>
      </c>
      <c r="G91" s="122"/>
      <c r="H91" s="85">
        <f t="shared" si="2"/>
        <v>3005</v>
      </c>
      <c r="I91" s="53"/>
      <c r="J91" s="53"/>
      <c r="K91" s="53"/>
      <c r="L91" s="19"/>
      <c r="M91" s="53"/>
      <c r="N91" s="53"/>
      <c r="O91" s="53"/>
      <c r="P91" s="53"/>
      <c r="Q91" s="53"/>
    </row>
    <row r="92" spans="1:17" s="8" customFormat="1" ht="12.75">
      <c r="A92" s="101"/>
      <c r="B92" s="52"/>
      <c r="C92" s="158">
        <v>4430</v>
      </c>
      <c r="D92" s="45" t="s">
        <v>21</v>
      </c>
      <c r="E92" s="85">
        <v>6259</v>
      </c>
      <c r="F92" s="130">
        <v>475</v>
      </c>
      <c r="G92" s="122"/>
      <c r="H92" s="85">
        <f t="shared" si="2"/>
        <v>5784</v>
      </c>
      <c r="I92" s="27"/>
      <c r="J92" s="27"/>
      <c r="K92" s="27"/>
      <c r="L92" s="3"/>
      <c r="M92" s="27"/>
      <c r="N92" s="27"/>
      <c r="O92" s="27"/>
      <c r="P92" s="27"/>
      <c r="Q92" s="27"/>
    </row>
    <row r="93" spans="1:17" s="8" customFormat="1" ht="12.75">
      <c r="A93" s="101"/>
      <c r="B93" s="52"/>
      <c r="C93" s="158">
        <v>4440</v>
      </c>
      <c r="D93" s="89" t="s">
        <v>86</v>
      </c>
      <c r="E93" s="85">
        <v>85000</v>
      </c>
      <c r="F93" s="130"/>
      <c r="G93" s="122">
        <v>3026</v>
      </c>
      <c r="H93" s="85">
        <f t="shared" si="2"/>
        <v>88026</v>
      </c>
      <c r="I93" s="27"/>
      <c r="J93" s="27"/>
      <c r="K93" s="27"/>
      <c r="L93" s="3"/>
      <c r="M93" s="27"/>
      <c r="N93" s="27"/>
      <c r="O93" s="27"/>
      <c r="P93" s="27"/>
      <c r="Q93" s="27"/>
    </row>
    <row r="94" spans="1:17" s="8" customFormat="1" ht="12.75">
      <c r="A94" s="101"/>
      <c r="B94" s="52"/>
      <c r="C94" s="158"/>
      <c r="D94" s="89"/>
      <c r="E94" s="85"/>
      <c r="F94" s="130"/>
      <c r="G94" s="122"/>
      <c r="H94" s="85"/>
      <c r="I94" s="27"/>
      <c r="J94" s="27"/>
      <c r="K94" s="27"/>
      <c r="L94" s="3"/>
      <c r="M94" s="27"/>
      <c r="N94" s="27"/>
      <c r="O94" s="27"/>
      <c r="P94" s="27"/>
      <c r="Q94" s="27"/>
    </row>
    <row r="95" spans="1:17" s="8" customFormat="1" ht="12.75">
      <c r="A95" s="101"/>
      <c r="B95" s="51">
        <v>80110</v>
      </c>
      <c r="C95" s="158"/>
      <c r="D95" s="47" t="s">
        <v>87</v>
      </c>
      <c r="E95" s="85">
        <v>1052699</v>
      </c>
      <c r="F95" s="130">
        <f>SUM(F96:F108)</f>
        <v>18487</v>
      </c>
      <c r="G95" s="130">
        <f>SUM(G96:G108)</f>
        <v>18487</v>
      </c>
      <c r="H95" s="85">
        <f t="shared" si="2"/>
        <v>1052699</v>
      </c>
      <c r="I95" s="27"/>
      <c r="J95" s="27"/>
      <c r="K95" s="27"/>
      <c r="L95" s="3"/>
      <c r="M95" s="27"/>
      <c r="N95" s="27"/>
      <c r="O95" s="27"/>
      <c r="P95" s="27"/>
      <c r="Q95" s="27"/>
    </row>
    <row r="96" spans="1:17" s="8" customFormat="1" ht="12.75">
      <c r="A96" s="101"/>
      <c r="B96" s="52"/>
      <c r="C96" s="158">
        <v>3020</v>
      </c>
      <c r="D96" s="15" t="s">
        <v>44</v>
      </c>
      <c r="E96" s="85"/>
      <c r="F96" s="130"/>
      <c r="G96" s="122"/>
      <c r="H96" s="85">
        <f t="shared" si="2"/>
        <v>0</v>
      </c>
      <c r="I96" s="27"/>
      <c r="J96" s="27"/>
      <c r="K96" s="27"/>
      <c r="L96" s="3"/>
      <c r="M96" s="27"/>
      <c r="N96" s="27"/>
      <c r="O96" s="27"/>
      <c r="P96" s="27"/>
      <c r="Q96" s="27"/>
    </row>
    <row r="97" spans="1:17" s="8" customFormat="1" ht="12.75">
      <c r="A97" s="101"/>
      <c r="B97" s="52"/>
      <c r="C97" s="158"/>
      <c r="D97" s="15" t="s">
        <v>43</v>
      </c>
      <c r="E97" s="85">
        <v>42263</v>
      </c>
      <c r="F97" s="130"/>
      <c r="G97" s="122">
        <v>1346</v>
      </c>
      <c r="H97" s="85">
        <f t="shared" si="2"/>
        <v>43609</v>
      </c>
      <c r="I97" s="27"/>
      <c r="J97" s="27"/>
      <c r="K97" s="27"/>
      <c r="L97" s="3"/>
      <c r="M97" s="27"/>
      <c r="N97" s="27"/>
      <c r="O97" s="27"/>
      <c r="P97" s="27"/>
      <c r="Q97" s="27"/>
    </row>
    <row r="98" spans="1:17" s="8" customFormat="1" ht="12.75">
      <c r="A98" s="101"/>
      <c r="B98" s="52"/>
      <c r="C98" s="158">
        <v>4010</v>
      </c>
      <c r="D98" s="45" t="s">
        <v>42</v>
      </c>
      <c r="E98" s="85">
        <v>655403</v>
      </c>
      <c r="F98" s="130"/>
      <c r="G98" s="122">
        <v>9633</v>
      </c>
      <c r="H98" s="85">
        <f t="shared" si="2"/>
        <v>665036</v>
      </c>
      <c r="I98" s="27"/>
      <c r="J98" s="27"/>
      <c r="K98" s="27"/>
      <c r="L98" s="3"/>
      <c r="M98" s="27"/>
      <c r="N98" s="27"/>
      <c r="O98" s="27"/>
      <c r="P98" s="27"/>
      <c r="Q98" s="27"/>
    </row>
    <row r="99" spans="1:17" s="8" customFormat="1" ht="12.75">
      <c r="A99" s="101"/>
      <c r="B99" s="52"/>
      <c r="C99" s="158">
        <v>4110</v>
      </c>
      <c r="D99" s="15" t="s">
        <v>33</v>
      </c>
      <c r="E99" s="85">
        <v>137693</v>
      </c>
      <c r="F99" s="130"/>
      <c r="G99" s="122">
        <v>1441</v>
      </c>
      <c r="H99" s="85">
        <f t="shared" si="2"/>
        <v>139134</v>
      </c>
      <c r="I99" s="27"/>
      <c r="J99" s="27"/>
      <c r="K99" s="27"/>
      <c r="L99" s="3"/>
      <c r="M99" s="27"/>
      <c r="N99" s="27"/>
      <c r="O99" s="27"/>
      <c r="P99" s="27"/>
      <c r="Q99" s="27"/>
    </row>
    <row r="100" spans="1:17" s="8" customFormat="1" ht="12.75">
      <c r="A100" s="101"/>
      <c r="B100" s="52"/>
      <c r="C100" s="158">
        <v>4120</v>
      </c>
      <c r="D100" s="45" t="s">
        <v>34</v>
      </c>
      <c r="E100" s="85">
        <v>18981</v>
      </c>
      <c r="F100" s="130"/>
      <c r="G100" s="122">
        <v>64</v>
      </c>
      <c r="H100" s="85">
        <f t="shared" si="2"/>
        <v>19045</v>
      </c>
      <c r="I100" s="27"/>
      <c r="J100" s="27"/>
      <c r="K100" s="27"/>
      <c r="L100" s="3"/>
      <c r="M100" s="27"/>
      <c r="N100" s="27"/>
      <c r="O100" s="27"/>
      <c r="P100" s="27"/>
      <c r="Q100" s="27"/>
    </row>
    <row r="101" spans="1:17" s="8" customFormat="1" ht="12.75">
      <c r="A101" s="101"/>
      <c r="B101" s="52"/>
      <c r="C101" s="158">
        <v>4210</v>
      </c>
      <c r="D101" s="101" t="s">
        <v>15</v>
      </c>
      <c r="E101" s="85">
        <v>66750</v>
      </c>
      <c r="F101" s="130">
        <v>10218</v>
      </c>
      <c r="G101" s="122"/>
      <c r="H101" s="85">
        <f t="shared" si="2"/>
        <v>56532</v>
      </c>
      <c r="I101" s="27"/>
      <c r="J101" s="27"/>
      <c r="K101" s="27"/>
      <c r="L101" s="3"/>
      <c r="M101" s="27"/>
      <c r="N101" s="27"/>
      <c r="O101" s="27"/>
      <c r="P101" s="27"/>
      <c r="Q101" s="27"/>
    </row>
    <row r="102" spans="1:17" s="8" customFormat="1" ht="12.75">
      <c r="A102" s="101"/>
      <c r="B102" s="52"/>
      <c r="C102" s="158">
        <v>4240</v>
      </c>
      <c r="D102" s="15" t="s">
        <v>45</v>
      </c>
      <c r="E102" s="85">
        <v>2000</v>
      </c>
      <c r="F102" s="130"/>
      <c r="G102" s="122">
        <v>1393</v>
      </c>
      <c r="H102" s="85">
        <f t="shared" si="2"/>
        <v>3393</v>
      </c>
      <c r="I102" s="27"/>
      <c r="J102" s="27"/>
      <c r="K102" s="27"/>
      <c r="L102" s="3"/>
      <c r="M102" s="27"/>
      <c r="N102" s="27"/>
      <c r="O102" s="27"/>
      <c r="P102" s="27"/>
      <c r="Q102" s="27"/>
    </row>
    <row r="103" spans="1:17" s="8" customFormat="1" ht="12.75">
      <c r="A103" s="101"/>
      <c r="B103" s="52"/>
      <c r="C103" s="158">
        <v>4260</v>
      </c>
      <c r="D103" s="15" t="s">
        <v>35</v>
      </c>
      <c r="E103" s="85">
        <v>20000</v>
      </c>
      <c r="F103" s="130">
        <v>7817</v>
      </c>
      <c r="G103" s="122"/>
      <c r="H103" s="85">
        <f t="shared" si="2"/>
        <v>12183</v>
      </c>
      <c r="I103" s="27"/>
      <c r="J103" s="27"/>
      <c r="K103" s="27"/>
      <c r="L103" s="3"/>
      <c r="M103" s="27"/>
      <c r="N103" s="27"/>
      <c r="O103" s="27"/>
      <c r="P103" s="27"/>
      <c r="Q103" s="27"/>
    </row>
    <row r="104" spans="1:17" s="8" customFormat="1" ht="12.75">
      <c r="A104" s="101"/>
      <c r="B104" s="52"/>
      <c r="C104" s="158">
        <v>4270</v>
      </c>
      <c r="D104" s="101" t="s">
        <v>32</v>
      </c>
      <c r="E104" s="85">
        <v>890</v>
      </c>
      <c r="F104" s="130"/>
      <c r="G104" s="122">
        <v>1580</v>
      </c>
      <c r="H104" s="85">
        <f t="shared" si="2"/>
        <v>2470</v>
      </c>
      <c r="I104" s="27"/>
      <c r="J104" s="27"/>
      <c r="K104" s="27"/>
      <c r="L104" s="3"/>
      <c r="M104" s="27"/>
      <c r="N104" s="27"/>
      <c r="O104" s="27"/>
      <c r="P104" s="27"/>
      <c r="Q104" s="27"/>
    </row>
    <row r="105" spans="1:17" s="8" customFormat="1" ht="12.75">
      <c r="A105" s="101"/>
      <c r="B105" s="52"/>
      <c r="C105" s="158">
        <v>4300</v>
      </c>
      <c r="D105" s="101" t="s">
        <v>16</v>
      </c>
      <c r="E105" s="85">
        <v>15110</v>
      </c>
      <c r="F105" s="130"/>
      <c r="G105" s="122">
        <v>800</v>
      </c>
      <c r="H105" s="85">
        <f t="shared" si="2"/>
        <v>15910</v>
      </c>
      <c r="I105" s="27"/>
      <c r="J105" s="27"/>
      <c r="K105" s="27"/>
      <c r="L105" s="3"/>
      <c r="M105" s="27"/>
      <c r="N105" s="27"/>
      <c r="O105" s="27"/>
      <c r="P105" s="27"/>
      <c r="Q105" s="27"/>
    </row>
    <row r="106" spans="1:17" s="8" customFormat="1" ht="12.75">
      <c r="A106" s="101"/>
      <c r="B106" s="52"/>
      <c r="C106" s="158">
        <v>4410</v>
      </c>
      <c r="D106" s="45" t="s">
        <v>41</v>
      </c>
      <c r="E106" s="85">
        <v>1250</v>
      </c>
      <c r="F106" s="130"/>
      <c r="G106" s="122">
        <v>13</v>
      </c>
      <c r="H106" s="85">
        <f t="shared" si="2"/>
        <v>1263</v>
      </c>
      <c r="I106" s="27"/>
      <c r="J106" s="27"/>
      <c r="K106" s="27"/>
      <c r="L106" s="3"/>
      <c r="M106" s="27"/>
      <c r="N106" s="27"/>
      <c r="O106" s="27"/>
      <c r="P106" s="27"/>
      <c r="Q106" s="27"/>
    </row>
    <row r="107" spans="1:17" s="8" customFormat="1" ht="12.75">
      <c r="A107" s="101"/>
      <c r="B107" s="52"/>
      <c r="C107" s="158">
        <v>4430</v>
      </c>
      <c r="D107" s="45" t="s">
        <v>21</v>
      </c>
      <c r="E107" s="85">
        <v>3300</v>
      </c>
      <c r="F107" s="130">
        <v>452</v>
      </c>
      <c r="G107" s="122"/>
      <c r="H107" s="85">
        <f t="shared" si="2"/>
        <v>2848</v>
      </c>
      <c r="I107" s="27"/>
      <c r="J107" s="27"/>
      <c r="K107" s="27"/>
      <c r="L107" s="3"/>
      <c r="M107" s="27"/>
      <c r="N107" s="27"/>
      <c r="O107" s="27"/>
      <c r="P107" s="27"/>
      <c r="Q107" s="27"/>
    </row>
    <row r="108" spans="1:17" s="8" customFormat="1" ht="12.75">
      <c r="A108" s="101"/>
      <c r="B108" s="52"/>
      <c r="C108" s="158">
        <v>4440</v>
      </c>
      <c r="D108" s="89" t="s">
        <v>86</v>
      </c>
      <c r="E108" s="85">
        <v>37530</v>
      </c>
      <c r="F108" s="130"/>
      <c r="G108" s="122">
        <v>2217</v>
      </c>
      <c r="H108" s="85">
        <f t="shared" si="2"/>
        <v>39747</v>
      </c>
      <c r="I108" s="27"/>
      <c r="J108" s="27"/>
      <c r="K108" s="27"/>
      <c r="L108" s="3"/>
      <c r="M108" s="27"/>
      <c r="N108" s="27"/>
      <c r="O108" s="27"/>
      <c r="P108" s="27"/>
      <c r="Q108" s="27"/>
    </row>
    <row r="109" spans="1:17" s="8" customFormat="1" ht="12.75">
      <c r="A109" s="101"/>
      <c r="B109" s="52"/>
      <c r="C109" s="158"/>
      <c r="D109" s="89"/>
      <c r="E109" s="85"/>
      <c r="F109" s="130"/>
      <c r="G109" s="122"/>
      <c r="H109" s="85"/>
      <c r="I109" s="27"/>
      <c r="J109" s="27"/>
      <c r="K109" s="27"/>
      <c r="L109" s="3"/>
      <c r="M109" s="27"/>
      <c r="N109" s="27"/>
      <c r="O109" s="27"/>
      <c r="P109" s="27"/>
      <c r="Q109" s="27"/>
    </row>
    <row r="110" spans="1:17" s="54" customFormat="1" ht="12.75">
      <c r="A110" s="98"/>
      <c r="B110" s="51">
        <v>80113</v>
      </c>
      <c r="C110" s="159"/>
      <c r="D110" s="43" t="s">
        <v>52</v>
      </c>
      <c r="E110" s="121">
        <v>188456</v>
      </c>
      <c r="F110" s="137">
        <f>SUM(F111:F113)</f>
        <v>990</v>
      </c>
      <c r="G110" s="137">
        <f>SUM(G111:G113)</f>
        <v>990</v>
      </c>
      <c r="H110" s="121">
        <f t="shared" si="2"/>
        <v>188456</v>
      </c>
      <c r="I110" s="53"/>
      <c r="J110" s="53"/>
      <c r="K110" s="53"/>
      <c r="L110" s="19"/>
      <c r="M110" s="53"/>
      <c r="N110" s="53"/>
      <c r="O110" s="53"/>
      <c r="P110" s="53"/>
      <c r="Q110" s="53"/>
    </row>
    <row r="111" spans="1:17" s="54" customFormat="1" ht="12.75">
      <c r="A111" s="98"/>
      <c r="B111" s="51"/>
      <c r="C111" s="158">
        <v>4010</v>
      </c>
      <c r="D111" s="45" t="s">
        <v>42</v>
      </c>
      <c r="E111" s="85">
        <v>30800</v>
      </c>
      <c r="F111" s="130"/>
      <c r="G111" s="122">
        <v>940</v>
      </c>
      <c r="H111" s="85">
        <f t="shared" si="2"/>
        <v>31740</v>
      </c>
      <c r="I111" s="53"/>
      <c r="J111" s="53"/>
      <c r="K111" s="53"/>
      <c r="L111" s="19"/>
      <c r="M111" s="53"/>
      <c r="N111" s="53"/>
      <c r="O111" s="53"/>
      <c r="P111" s="53"/>
      <c r="Q111" s="53"/>
    </row>
    <row r="112" spans="1:17" s="8" customFormat="1" ht="12.75">
      <c r="A112" s="101"/>
      <c r="B112" s="52"/>
      <c r="C112" s="158">
        <v>4300</v>
      </c>
      <c r="D112" s="101" t="s">
        <v>16</v>
      </c>
      <c r="E112" s="85">
        <v>145846</v>
      </c>
      <c r="F112" s="130">
        <v>990</v>
      </c>
      <c r="G112" s="122"/>
      <c r="H112" s="85">
        <f t="shared" si="2"/>
        <v>144856</v>
      </c>
      <c r="I112" s="27"/>
      <c r="J112" s="27"/>
      <c r="K112" s="27"/>
      <c r="L112" s="3"/>
      <c r="M112" s="27"/>
      <c r="N112" s="27"/>
      <c r="O112" s="27"/>
      <c r="P112" s="27"/>
      <c r="Q112" s="27"/>
    </row>
    <row r="113" spans="1:17" s="8" customFormat="1" ht="12.75">
      <c r="A113" s="101"/>
      <c r="B113" s="52"/>
      <c r="C113" s="158">
        <v>4440</v>
      </c>
      <c r="D113" s="89" t="s">
        <v>86</v>
      </c>
      <c r="E113" s="85">
        <v>1190</v>
      </c>
      <c r="F113" s="130"/>
      <c r="G113" s="122">
        <v>50</v>
      </c>
      <c r="H113" s="85">
        <f t="shared" si="2"/>
        <v>1240</v>
      </c>
      <c r="I113" s="27"/>
      <c r="J113" s="27"/>
      <c r="K113" s="27"/>
      <c r="L113" s="3"/>
      <c r="M113" s="27"/>
      <c r="N113" s="27"/>
      <c r="O113" s="27"/>
      <c r="P113" s="27"/>
      <c r="Q113" s="27"/>
    </row>
    <row r="114" spans="1:17" s="8" customFormat="1" ht="12.75">
      <c r="A114" s="101"/>
      <c r="B114" s="52"/>
      <c r="C114" s="158"/>
      <c r="D114" s="89"/>
      <c r="E114" s="85"/>
      <c r="F114" s="130"/>
      <c r="G114" s="122"/>
      <c r="H114" s="85"/>
      <c r="I114" s="27"/>
      <c r="J114" s="27"/>
      <c r="K114" s="27"/>
      <c r="L114" s="3"/>
      <c r="M114" s="27"/>
      <c r="N114" s="27"/>
      <c r="O114" s="27"/>
      <c r="P114" s="27"/>
      <c r="Q114" s="27"/>
    </row>
    <row r="115" spans="1:17" s="54" customFormat="1" ht="12.75">
      <c r="A115" s="98"/>
      <c r="B115" s="51">
        <v>80114</v>
      </c>
      <c r="C115" s="159"/>
      <c r="D115" s="43" t="s">
        <v>66</v>
      </c>
      <c r="E115" s="173"/>
      <c r="F115" s="173"/>
      <c r="G115" s="173"/>
      <c r="H115" s="173"/>
      <c r="I115" s="53"/>
      <c r="J115" s="53"/>
      <c r="K115" s="53"/>
      <c r="L115" s="19"/>
      <c r="M115" s="53"/>
      <c r="N115" s="53"/>
      <c r="O115" s="53"/>
      <c r="P115" s="53"/>
      <c r="Q115" s="53"/>
    </row>
    <row r="116" spans="1:17" s="54" customFormat="1" ht="12.75">
      <c r="A116" s="98"/>
      <c r="B116" s="51"/>
      <c r="C116" s="159"/>
      <c r="D116" s="43" t="s">
        <v>67</v>
      </c>
      <c r="E116" s="121">
        <v>121647</v>
      </c>
      <c r="F116" s="137">
        <f>SUM(F117:F121)</f>
        <v>2496</v>
      </c>
      <c r="G116" s="137">
        <f>SUM(G117:G121)</f>
        <v>2040</v>
      </c>
      <c r="H116" s="121">
        <f>SUM(E116-F116+G116)</f>
        <v>121191</v>
      </c>
      <c r="I116" s="53"/>
      <c r="J116" s="53"/>
      <c r="K116" s="53"/>
      <c r="L116" s="19"/>
      <c r="M116" s="53"/>
      <c r="N116" s="53"/>
      <c r="O116" s="53"/>
      <c r="P116" s="53"/>
      <c r="Q116" s="53"/>
    </row>
    <row r="117" spans="1:17" s="54" customFormat="1" ht="12.75">
      <c r="A117" s="98"/>
      <c r="B117" s="51"/>
      <c r="C117" s="158">
        <v>4010</v>
      </c>
      <c r="D117" s="45" t="s">
        <v>42</v>
      </c>
      <c r="E117" s="85">
        <v>78011</v>
      </c>
      <c r="F117" s="130"/>
      <c r="G117" s="122">
        <v>1168</v>
      </c>
      <c r="H117" s="85">
        <f t="shared" si="2"/>
        <v>79179</v>
      </c>
      <c r="I117" s="53"/>
      <c r="J117" s="53"/>
      <c r="K117" s="53"/>
      <c r="L117" s="19"/>
      <c r="M117" s="53"/>
      <c r="N117" s="53"/>
      <c r="O117" s="53"/>
      <c r="P117" s="53"/>
      <c r="Q117" s="53"/>
    </row>
    <row r="118" spans="1:17" s="54" customFormat="1" ht="12.75">
      <c r="A118" s="98"/>
      <c r="B118" s="51"/>
      <c r="C118" s="158">
        <v>4210</v>
      </c>
      <c r="D118" s="101" t="s">
        <v>15</v>
      </c>
      <c r="E118" s="121">
        <v>10000</v>
      </c>
      <c r="F118" s="130">
        <v>1803</v>
      </c>
      <c r="G118" s="124"/>
      <c r="H118" s="85">
        <f t="shared" si="2"/>
        <v>8197</v>
      </c>
      <c r="I118" s="53"/>
      <c r="J118" s="53"/>
      <c r="K118" s="53"/>
      <c r="L118" s="19"/>
      <c r="M118" s="53"/>
      <c r="N118" s="53"/>
      <c r="O118" s="53"/>
      <c r="P118" s="53"/>
      <c r="Q118" s="53"/>
    </row>
    <row r="119" spans="1:17" s="8" customFormat="1" ht="12.75">
      <c r="A119" s="101"/>
      <c r="B119" s="52"/>
      <c r="C119" s="158">
        <v>4300</v>
      </c>
      <c r="D119" s="101" t="s">
        <v>16</v>
      </c>
      <c r="E119" s="85">
        <v>5000</v>
      </c>
      <c r="F119" s="130"/>
      <c r="G119" s="122">
        <v>753</v>
      </c>
      <c r="H119" s="85">
        <f t="shared" si="2"/>
        <v>5753</v>
      </c>
      <c r="I119" s="27"/>
      <c r="J119" s="27"/>
      <c r="K119" s="27"/>
      <c r="L119" s="3"/>
      <c r="M119" s="27"/>
      <c r="N119" s="27"/>
      <c r="O119" s="27"/>
      <c r="P119" s="27"/>
      <c r="Q119" s="27"/>
    </row>
    <row r="120" spans="1:17" s="8" customFormat="1" ht="12.75">
      <c r="A120" s="101"/>
      <c r="B120" s="52"/>
      <c r="C120" s="158">
        <v>4410</v>
      </c>
      <c r="D120" s="45" t="s">
        <v>41</v>
      </c>
      <c r="E120" s="85">
        <v>1970</v>
      </c>
      <c r="F120" s="130">
        <v>693</v>
      </c>
      <c r="G120" s="122"/>
      <c r="H120" s="85">
        <f t="shared" si="2"/>
        <v>1277</v>
      </c>
      <c r="I120" s="27"/>
      <c r="J120" s="27"/>
      <c r="K120" s="27"/>
      <c r="L120" s="3"/>
      <c r="M120" s="27"/>
      <c r="N120" s="27"/>
      <c r="O120" s="27"/>
      <c r="P120" s="27"/>
      <c r="Q120" s="27"/>
    </row>
    <row r="121" spans="1:17" s="8" customFormat="1" ht="12.75">
      <c r="A121" s="101"/>
      <c r="B121" s="52"/>
      <c r="C121" s="158">
        <v>4440</v>
      </c>
      <c r="D121" s="89" t="s">
        <v>86</v>
      </c>
      <c r="E121" s="85">
        <v>2700</v>
      </c>
      <c r="F121" s="130"/>
      <c r="G121" s="122">
        <v>119</v>
      </c>
      <c r="H121" s="85">
        <f t="shared" si="2"/>
        <v>2819</v>
      </c>
      <c r="I121" s="27"/>
      <c r="J121" s="27"/>
      <c r="K121" s="27"/>
      <c r="L121" s="3"/>
      <c r="M121" s="27"/>
      <c r="N121" s="27"/>
      <c r="O121" s="27"/>
      <c r="P121" s="27"/>
      <c r="Q121" s="27"/>
    </row>
    <row r="122" spans="1:17" s="8" customFormat="1" ht="12.75">
      <c r="A122" s="101"/>
      <c r="B122" s="52"/>
      <c r="C122" s="158"/>
      <c r="D122" s="45"/>
      <c r="E122" s="85"/>
      <c r="F122" s="130"/>
      <c r="G122" s="122"/>
      <c r="H122" s="85"/>
      <c r="I122" s="27"/>
      <c r="J122" s="27"/>
      <c r="K122" s="27"/>
      <c r="L122" s="3"/>
      <c r="M122" s="27"/>
      <c r="N122" s="27"/>
      <c r="O122" s="27"/>
      <c r="P122" s="27"/>
      <c r="Q122" s="27"/>
    </row>
    <row r="123" spans="1:17" s="8" customFormat="1" ht="12.75">
      <c r="A123" s="22">
        <v>851</v>
      </c>
      <c r="B123" s="180"/>
      <c r="C123" s="99"/>
      <c r="D123" s="50" t="s">
        <v>80</v>
      </c>
      <c r="E123" s="120">
        <v>45416</v>
      </c>
      <c r="F123" s="138">
        <f>SUM(F124)</f>
        <v>2021</v>
      </c>
      <c r="G123" s="138">
        <f>SUM(G124)</f>
        <v>2021</v>
      </c>
      <c r="H123" s="120">
        <f t="shared" si="2"/>
        <v>45416</v>
      </c>
      <c r="I123" s="27"/>
      <c r="J123" s="27"/>
      <c r="K123" s="27"/>
      <c r="L123" s="3"/>
      <c r="M123" s="27"/>
      <c r="N123" s="27"/>
      <c r="O123" s="27"/>
      <c r="P123" s="27"/>
      <c r="Q123" s="27"/>
    </row>
    <row r="124" spans="1:17" s="8" customFormat="1" ht="12.75">
      <c r="A124" s="21"/>
      <c r="B124" s="51">
        <v>85154</v>
      </c>
      <c r="C124" s="181"/>
      <c r="D124" s="51" t="s">
        <v>81</v>
      </c>
      <c r="E124" s="121">
        <v>45416</v>
      </c>
      <c r="F124" s="137">
        <f>SUM(F125:F132)</f>
        <v>2021</v>
      </c>
      <c r="G124" s="137">
        <f>SUM(G125:G132)</f>
        <v>2021</v>
      </c>
      <c r="H124" s="121">
        <f t="shared" si="2"/>
        <v>45416</v>
      </c>
      <c r="I124" s="27"/>
      <c r="J124" s="27"/>
      <c r="K124" s="27"/>
      <c r="L124" s="3"/>
      <c r="M124" s="27"/>
      <c r="N124" s="27"/>
      <c r="O124" s="27"/>
      <c r="P124" s="27"/>
      <c r="Q124" s="27"/>
    </row>
    <row r="125" spans="1:17" s="8" customFormat="1" ht="12.75">
      <c r="A125" s="21"/>
      <c r="B125" s="51"/>
      <c r="C125" s="158">
        <v>3030</v>
      </c>
      <c r="D125" s="84" t="s">
        <v>48</v>
      </c>
      <c r="E125" s="85">
        <v>3616</v>
      </c>
      <c r="F125" s="130">
        <v>326</v>
      </c>
      <c r="G125" s="122"/>
      <c r="H125" s="85">
        <f t="shared" si="2"/>
        <v>3290</v>
      </c>
      <c r="I125" s="27"/>
      <c r="J125" s="27"/>
      <c r="K125" s="27"/>
      <c r="L125" s="3"/>
      <c r="M125" s="27"/>
      <c r="N125" s="27"/>
      <c r="O125" s="27"/>
      <c r="P125" s="27"/>
      <c r="Q125" s="27"/>
    </row>
    <row r="126" spans="1:17" s="8" customFormat="1" ht="12.75">
      <c r="A126" s="101"/>
      <c r="B126" s="52"/>
      <c r="C126" s="158">
        <v>4110</v>
      </c>
      <c r="D126" s="15" t="s">
        <v>33</v>
      </c>
      <c r="E126" s="85">
        <v>300</v>
      </c>
      <c r="F126" s="130">
        <v>108</v>
      </c>
      <c r="G126" s="122"/>
      <c r="H126" s="85">
        <f t="shared" si="2"/>
        <v>192</v>
      </c>
      <c r="I126" s="27"/>
      <c r="J126" s="27"/>
      <c r="K126" s="27"/>
      <c r="L126" s="3"/>
      <c r="M126" s="27"/>
      <c r="N126" s="27"/>
      <c r="O126" s="27"/>
      <c r="P126" s="27"/>
      <c r="Q126" s="27"/>
    </row>
    <row r="127" spans="1:17" s="8" customFormat="1" ht="12.75">
      <c r="A127" s="101"/>
      <c r="B127" s="52"/>
      <c r="C127" s="158">
        <v>4120</v>
      </c>
      <c r="D127" s="45" t="s">
        <v>34</v>
      </c>
      <c r="E127" s="85">
        <v>100</v>
      </c>
      <c r="F127" s="130">
        <v>73</v>
      </c>
      <c r="G127" s="122"/>
      <c r="H127" s="85">
        <f t="shared" si="2"/>
        <v>27</v>
      </c>
      <c r="I127" s="27"/>
      <c r="J127" s="27"/>
      <c r="K127" s="27"/>
      <c r="L127" s="3"/>
      <c r="M127" s="27"/>
      <c r="N127" s="27"/>
      <c r="O127" s="27"/>
      <c r="P127" s="27"/>
      <c r="Q127" s="27"/>
    </row>
    <row r="128" spans="1:17" s="8" customFormat="1" ht="12.75">
      <c r="A128" s="101"/>
      <c r="B128" s="52"/>
      <c r="C128" s="158">
        <v>4210</v>
      </c>
      <c r="D128" s="101" t="s">
        <v>15</v>
      </c>
      <c r="E128" s="85">
        <v>4000</v>
      </c>
      <c r="F128" s="130"/>
      <c r="G128" s="122">
        <v>2021</v>
      </c>
      <c r="H128" s="85">
        <f t="shared" si="2"/>
        <v>6021</v>
      </c>
      <c r="I128" s="27"/>
      <c r="J128" s="27"/>
      <c r="K128" s="27"/>
      <c r="L128" s="3"/>
      <c r="M128" s="27"/>
      <c r="N128" s="27"/>
      <c r="O128" s="27"/>
      <c r="P128" s="27"/>
      <c r="Q128" s="27"/>
    </row>
    <row r="129" spans="1:17" s="8" customFormat="1" ht="12.75">
      <c r="A129" s="101"/>
      <c r="B129" s="52"/>
      <c r="C129" s="158">
        <v>4260</v>
      </c>
      <c r="D129" s="15" t="s">
        <v>35</v>
      </c>
      <c r="E129" s="85">
        <v>10</v>
      </c>
      <c r="F129" s="130">
        <v>8</v>
      </c>
      <c r="G129" s="122"/>
      <c r="H129" s="85">
        <f t="shared" si="2"/>
        <v>2</v>
      </c>
      <c r="I129" s="27"/>
      <c r="J129" s="27"/>
      <c r="K129" s="27"/>
      <c r="L129" s="3"/>
      <c r="M129" s="27"/>
      <c r="N129" s="27"/>
      <c r="O129" s="27"/>
      <c r="P129" s="27"/>
      <c r="Q129" s="27"/>
    </row>
    <row r="130" spans="1:17" s="8" customFormat="1" ht="12.75">
      <c r="A130" s="101"/>
      <c r="B130" s="52"/>
      <c r="C130" s="158">
        <v>4270</v>
      </c>
      <c r="D130" s="101" t="s">
        <v>32</v>
      </c>
      <c r="E130" s="85">
        <v>500</v>
      </c>
      <c r="F130" s="130">
        <v>500</v>
      </c>
      <c r="G130" s="122"/>
      <c r="H130" s="85">
        <f t="shared" si="2"/>
        <v>0</v>
      </c>
      <c r="I130" s="27"/>
      <c r="J130" s="27"/>
      <c r="K130" s="27"/>
      <c r="L130" s="3"/>
      <c r="M130" s="27"/>
      <c r="N130" s="27"/>
      <c r="O130" s="27"/>
      <c r="P130" s="27"/>
      <c r="Q130" s="27"/>
    </row>
    <row r="131" spans="1:17" s="8" customFormat="1" ht="12.75">
      <c r="A131" s="101"/>
      <c r="B131" s="52"/>
      <c r="C131" s="158">
        <v>4300</v>
      </c>
      <c r="D131" s="101" t="s">
        <v>16</v>
      </c>
      <c r="E131" s="85">
        <v>36390</v>
      </c>
      <c r="F131" s="130">
        <v>631</v>
      </c>
      <c r="G131" s="122"/>
      <c r="H131" s="85">
        <f t="shared" si="2"/>
        <v>35759</v>
      </c>
      <c r="I131" s="27"/>
      <c r="J131" s="27"/>
      <c r="K131" s="27"/>
      <c r="L131" s="3"/>
      <c r="M131" s="27"/>
      <c r="N131" s="27"/>
      <c r="O131" s="27"/>
      <c r="P131" s="27"/>
      <c r="Q131" s="27"/>
    </row>
    <row r="132" spans="1:17" s="8" customFormat="1" ht="12.75">
      <c r="A132" s="101"/>
      <c r="B132" s="52"/>
      <c r="C132" s="158">
        <v>4430</v>
      </c>
      <c r="D132" s="45" t="s">
        <v>21</v>
      </c>
      <c r="E132" s="85">
        <v>500</v>
      </c>
      <c r="F132" s="130">
        <v>375</v>
      </c>
      <c r="G132" s="122"/>
      <c r="H132" s="85">
        <f t="shared" si="2"/>
        <v>125</v>
      </c>
      <c r="I132" s="27"/>
      <c r="J132" s="27"/>
      <c r="K132" s="27"/>
      <c r="L132" s="3"/>
      <c r="M132" s="27"/>
      <c r="N132" s="27"/>
      <c r="O132" s="27"/>
      <c r="P132" s="27"/>
      <c r="Q132" s="27"/>
    </row>
    <row r="133" spans="1:17" s="8" customFormat="1" ht="12.75">
      <c r="A133" s="101"/>
      <c r="B133" s="52"/>
      <c r="C133" s="158"/>
      <c r="D133" s="45"/>
      <c r="E133" s="85"/>
      <c r="F133" s="130"/>
      <c r="G133" s="122"/>
      <c r="H133" s="85"/>
      <c r="I133" s="27"/>
      <c r="J133" s="27"/>
      <c r="K133" s="27"/>
      <c r="L133" s="3"/>
      <c r="M133" s="27"/>
      <c r="N133" s="27"/>
      <c r="O133" s="27"/>
      <c r="P133" s="27"/>
      <c r="Q133" s="27"/>
    </row>
    <row r="134" spans="1:17" s="8" customFormat="1" ht="12.75">
      <c r="A134" s="139">
        <v>853</v>
      </c>
      <c r="B134" s="140"/>
      <c r="C134" s="150"/>
      <c r="D134" s="170" t="s">
        <v>25</v>
      </c>
      <c r="E134" s="120">
        <v>564674</v>
      </c>
      <c r="F134" s="138">
        <f>SUM(F136+F140)</f>
        <v>25097</v>
      </c>
      <c r="G134" s="138">
        <f>SUM(G136+G140)</f>
        <v>25097</v>
      </c>
      <c r="H134" s="120">
        <f t="shared" si="2"/>
        <v>564674</v>
      </c>
      <c r="I134" s="27"/>
      <c r="J134" s="27"/>
      <c r="K134" s="27"/>
      <c r="L134" s="3"/>
      <c r="M134" s="27"/>
      <c r="N134" s="27"/>
      <c r="O134" s="27"/>
      <c r="P134" s="27"/>
      <c r="Q134" s="27"/>
    </row>
    <row r="135" spans="1:17" s="8" customFormat="1" ht="12.75">
      <c r="A135" s="101"/>
      <c r="B135" s="147">
        <v>85314</v>
      </c>
      <c r="C135" s="155"/>
      <c r="D135" s="182" t="s">
        <v>82</v>
      </c>
      <c r="E135" s="183"/>
      <c r="F135" s="183"/>
      <c r="G135" s="183"/>
      <c r="H135" s="183"/>
      <c r="I135" s="27"/>
      <c r="J135" s="27"/>
      <c r="K135" s="27"/>
      <c r="L135" s="3"/>
      <c r="M135" s="27"/>
      <c r="N135" s="27"/>
      <c r="O135" s="27"/>
      <c r="P135" s="27"/>
      <c r="Q135" s="27"/>
    </row>
    <row r="136" spans="1:17" s="8" customFormat="1" ht="12.75">
      <c r="A136" s="101"/>
      <c r="B136" s="147"/>
      <c r="C136" s="155"/>
      <c r="D136" s="148" t="s">
        <v>37</v>
      </c>
      <c r="E136" s="121">
        <v>287450</v>
      </c>
      <c r="F136" s="137">
        <f>SUM(F137:F138)</f>
        <v>24029</v>
      </c>
      <c r="G136" s="137">
        <f>SUM(G137:G138)</f>
        <v>24029</v>
      </c>
      <c r="H136" s="121">
        <f>SUM(E136-F136+G136)</f>
        <v>287450</v>
      </c>
      <c r="I136" s="27"/>
      <c r="J136" s="27"/>
      <c r="K136" s="27"/>
      <c r="L136" s="3"/>
      <c r="M136" s="27"/>
      <c r="N136" s="27"/>
      <c r="O136" s="27"/>
      <c r="P136" s="27"/>
      <c r="Q136" s="27"/>
    </row>
    <row r="137" spans="1:17" s="8" customFormat="1" ht="12.75">
      <c r="A137" s="101"/>
      <c r="B137" s="147"/>
      <c r="C137" s="79">
        <v>3110</v>
      </c>
      <c r="D137" s="15" t="s">
        <v>27</v>
      </c>
      <c r="E137" s="85">
        <v>254450</v>
      </c>
      <c r="F137" s="130"/>
      <c r="G137" s="122">
        <v>24029</v>
      </c>
      <c r="H137" s="85">
        <f t="shared" si="2"/>
        <v>278479</v>
      </c>
      <c r="I137" s="27"/>
      <c r="J137" s="27"/>
      <c r="K137" s="27"/>
      <c r="L137" s="3"/>
      <c r="M137" s="27"/>
      <c r="N137" s="27"/>
      <c r="O137" s="27"/>
      <c r="P137" s="27"/>
      <c r="Q137" s="27"/>
    </row>
    <row r="138" spans="1:17" s="8" customFormat="1" ht="12.75">
      <c r="A138" s="101"/>
      <c r="B138" s="147"/>
      <c r="C138" s="158">
        <v>4110</v>
      </c>
      <c r="D138" s="15" t="s">
        <v>33</v>
      </c>
      <c r="E138" s="85">
        <v>33000</v>
      </c>
      <c r="F138" s="130">
        <v>24029</v>
      </c>
      <c r="G138" s="122"/>
      <c r="H138" s="85">
        <f t="shared" si="2"/>
        <v>8971</v>
      </c>
      <c r="I138" s="27"/>
      <c r="J138" s="27"/>
      <c r="K138" s="27"/>
      <c r="L138" s="3"/>
      <c r="M138" s="27"/>
      <c r="N138" s="27"/>
      <c r="O138" s="27"/>
      <c r="P138" s="27"/>
      <c r="Q138" s="27"/>
    </row>
    <row r="139" spans="1:17" s="8" customFormat="1" ht="12.75">
      <c r="A139" s="101"/>
      <c r="B139" s="147"/>
      <c r="C139" s="158"/>
      <c r="D139" s="15"/>
      <c r="E139" s="85"/>
      <c r="F139" s="130"/>
      <c r="G139" s="122"/>
      <c r="H139" s="85"/>
      <c r="I139" s="27"/>
      <c r="J139" s="27"/>
      <c r="K139" s="27"/>
      <c r="L139" s="3"/>
      <c r="M139" s="27"/>
      <c r="N139" s="27"/>
      <c r="O139" s="27"/>
      <c r="P139" s="27"/>
      <c r="Q139" s="27"/>
    </row>
    <row r="140" spans="1:17" s="8" customFormat="1" ht="12.75">
      <c r="A140" s="101"/>
      <c r="B140" s="147">
        <v>85319</v>
      </c>
      <c r="C140" s="151"/>
      <c r="D140" s="148" t="s">
        <v>68</v>
      </c>
      <c r="E140" s="121">
        <v>136836</v>
      </c>
      <c r="F140" s="137">
        <f>SUM(F141:F146)</f>
        <v>1068</v>
      </c>
      <c r="G140" s="137">
        <f>SUM(G141:G146)</f>
        <v>1068</v>
      </c>
      <c r="H140" s="121">
        <f t="shared" si="2"/>
        <v>136836</v>
      </c>
      <c r="I140" s="27"/>
      <c r="J140" s="27"/>
      <c r="K140" s="27"/>
      <c r="L140" s="3"/>
      <c r="M140" s="27"/>
      <c r="N140" s="27"/>
      <c r="O140" s="27"/>
      <c r="P140" s="27"/>
      <c r="Q140" s="27"/>
    </row>
    <row r="141" spans="1:17" s="8" customFormat="1" ht="12.75">
      <c r="A141" s="101"/>
      <c r="B141" s="147"/>
      <c r="C141" s="158">
        <v>3020</v>
      </c>
      <c r="D141" s="15" t="s">
        <v>44</v>
      </c>
      <c r="E141" s="121"/>
      <c r="F141" s="137"/>
      <c r="G141" s="124"/>
      <c r="H141" s="85"/>
      <c r="I141" s="27"/>
      <c r="J141" s="27"/>
      <c r="K141" s="27"/>
      <c r="L141" s="3"/>
      <c r="M141" s="27"/>
      <c r="N141" s="27"/>
      <c r="O141" s="27"/>
      <c r="P141" s="27"/>
      <c r="Q141" s="27"/>
    </row>
    <row r="142" spans="1:17" s="8" customFormat="1" ht="12.75">
      <c r="A142" s="101"/>
      <c r="B142" s="147"/>
      <c r="C142" s="158"/>
      <c r="D142" s="15" t="s">
        <v>43</v>
      </c>
      <c r="E142" s="85">
        <v>2010</v>
      </c>
      <c r="F142" s="130"/>
      <c r="G142" s="122">
        <v>53</v>
      </c>
      <c r="H142" s="85">
        <f t="shared" si="2"/>
        <v>2063</v>
      </c>
      <c r="I142" s="27"/>
      <c r="J142" s="27"/>
      <c r="K142" s="27"/>
      <c r="L142" s="3"/>
      <c r="M142" s="27"/>
      <c r="N142" s="27"/>
      <c r="O142" s="27"/>
      <c r="P142" s="27"/>
      <c r="Q142" s="27"/>
    </row>
    <row r="143" spans="1:17" s="8" customFormat="1" ht="12.75">
      <c r="A143" s="101"/>
      <c r="B143" s="147"/>
      <c r="C143" s="158">
        <v>4010</v>
      </c>
      <c r="D143" s="45" t="s">
        <v>42</v>
      </c>
      <c r="E143" s="85">
        <v>88852</v>
      </c>
      <c r="F143" s="130">
        <v>1068</v>
      </c>
      <c r="G143" s="122"/>
      <c r="H143" s="85">
        <f t="shared" si="2"/>
        <v>87784</v>
      </c>
      <c r="I143" s="27"/>
      <c r="J143" s="27"/>
      <c r="K143" s="27"/>
      <c r="L143" s="3"/>
      <c r="M143" s="27"/>
      <c r="N143" s="27"/>
      <c r="O143" s="27"/>
      <c r="P143" s="27"/>
      <c r="Q143" s="27"/>
    </row>
    <row r="144" spans="1:17" s="8" customFormat="1" ht="12.75">
      <c r="A144" s="101"/>
      <c r="B144" s="147"/>
      <c r="C144" s="158">
        <v>4110</v>
      </c>
      <c r="D144" s="15" t="s">
        <v>33</v>
      </c>
      <c r="E144" s="85">
        <v>17394</v>
      </c>
      <c r="F144" s="130"/>
      <c r="G144" s="122">
        <v>124</v>
      </c>
      <c r="H144" s="85">
        <f t="shared" si="2"/>
        <v>17518</v>
      </c>
      <c r="I144" s="27"/>
      <c r="J144" s="27"/>
      <c r="K144" s="27"/>
      <c r="L144" s="3"/>
      <c r="M144" s="27"/>
      <c r="N144" s="27"/>
      <c r="O144" s="27"/>
      <c r="P144" s="27"/>
      <c r="Q144" s="27"/>
    </row>
    <row r="145" spans="1:17" s="8" customFormat="1" ht="12.75">
      <c r="A145" s="101"/>
      <c r="B145" s="147"/>
      <c r="C145" s="158">
        <v>4300</v>
      </c>
      <c r="D145" s="101" t="s">
        <v>16</v>
      </c>
      <c r="E145" s="85">
        <v>6000</v>
      </c>
      <c r="F145" s="130"/>
      <c r="G145" s="122">
        <v>861</v>
      </c>
      <c r="H145" s="85">
        <f t="shared" si="2"/>
        <v>6861</v>
      </c>
      <c r="I145" s="27"/>
      <c r="J145" s="27"/>
      <c r="K145" s="27"/>
      <c r="L145" s="3"/>
      <c r="M145" s="27"/>
      <c r="N145" s="27"/>
      <c r="O145" s="27"/>
      <c r="P145" s="27"/>
      <c r="Q145" s="27"/>
    </row>
    <row r="146" spans="1:17" s="8" customFormat="1" ht="12.75">
      <c r="A146" s="101"/>
      <c r="B146" s="52"/>
      <c r="C146" s="158">
        <v>4410</v>
      </c>
      <c r="D146" s="45" t="s">
        <v>41</v>
      </c>
      <c r="E146" s="85">
        <v>2779</v>
      </c>
      <c r="F146" s="130"/>
      <c r="G146" s="122">
        <v>30</v>
      </c>
      <c r="H146" s="85">
        <f t="shared" si="2"/>
        <v>2809</v>
      </c>
      <c r="I146" s="27"/>
      <c r="J146" s="27"/>
      <c r="K146" s="27"/>
      <c r="L146" s="3"/>
      <c r="M146" s="27"/>
      <c r="N146" s="27"/>
      <c r="O146" s="27"/>
      <c r="P146" s="27"/>
      <c r="Q146" s="27"/>
    </row>
    <row r="147" spans="1:17" s="8" customFormat="1" ht="12.75">
      <c r="A147" s="101"/>
      <c r="B147" s="52"/>
      <c r="C147" s="158"/>
      <c r="D147" s="45"/>
      <c r="E147" s="85"/>
      <c r="F147" s="130"/>
      <c r="G147" s="122"/>
      <c r="H147" s="85"/>
      <c r="I147" s="27"/>
      <c r="J147" s="27"/>
      <c r="K147" s="27"/>
      <c r="L147" s="3"/>
      <c r="M147" s="27"/>
      <c r="N147" s="27"/>
      <c r="O147" s="27"/>
      <c r="P147" s="27"/>
      <c r="Q147" s="27"/>
    </row>
    <row r="148" spans="1:17" s="56" customFormat="1" ht="12.75">
      <c r="A148" s="91">
        <v>854</v>
      </c>
      <c r="B148" s="50"/>
      <c r="C148" s="80"/>
      <c r="D148" s="44" t="s">
        <v>60</v>
      </c>
      <c r="E148" s="120">
        <v>514780</v>
      </c>
      <c r="F148" s="138">
        <f>SUM(F149)</f>
        <v>1140</v>
      </c>
      <c r="G148" s="138">
        <f>SUM(G149)</f>
        <v>1140</v>
      </c>
      <c r="H148" s="120">
        <f t="shared" si="2"/>
        <v>514780</v>
      </c>
      <c r="I148" s="55"/>
      <c r="J148" s="55"/>
      <c r="K148" s="55"/>
      <c r="L148" s="6"/>
      <c r="M148" s="55"/>
      <c r="N148" s="55"/>
      <c r="O148" s="55"/>
      <c r="P148" s="55"/>
      <c r="Q148" s="55"/>
    </row>
    <row r="149" spans="1:17" s="54" customFormat="1" ht="12.75">
      <c r="A149" s="98"/>
      <c r="B149" s="51">
        <v>85404</v>
      </c>
      <c r="C149" s="159"/>
      <c r="D149" s="43" t="s">
        <v>28</v>
      </c>
      <c r="E149" s="121">
        <v>512490</v>
      </c>
      <c r="F149" s="137">
        <f>SUM(F150:F156)</f>
        <v>1140</v>
      </c>
      <c r="G149" s="137">
        <f>SUM(G150:G156)</f>
        <v>1140</v>
      </c>
      <c r="H149" s="121">
        <f t="shared" si="2"/>
        <v>512490</v>
      </c>
      <c r="I149" s="53"/>
      <c r="J149" s="53"/>
      <c r="K149" s="53"/>
      <c r="L149" s="19"/>
      <c r="M149" s="53"/>
      <c r="N149" s="53"/>
      <c r="O149" s="53"/>
      <c r="P149" s="53"/>
      <c r="Q149" s="53"/>
    </row>
    <row r="150" spans="1:17" s="54" customFormat="1" ht="12.75">
      <c r="A150" s="98"/>
      <c r="B150" s="51"/>
      <c r="C150" s="158">
        <v>3020</v>
      </c>
      <c r="D150" s="15" t="s">
        <v>44</v>
      </c>
      <c r="E150" s="121"/>
      <c r="F150" s="137"/>
      <c r="G150" s="124"/>
      <c r="H150" s="121"/>
      <c r="I150" s="53"/>
      <c r="J150" s="53"/>
      <c r="K150" s="53"/>
      <c r="L150" s="19"/>
      <c r="M150" s="53"/>
      <c r="N150" s="53"/>
      <c r="O150" s="53"/>
      <c r="P150" s="53"/>
      <c r="Q150" s="53"/>
    </row>
    <row r="151" spans="1:17" s="54" customFormat="1" ht="12.75">
      <c r="A151" s="98"/>
      <c r="B151" s="51"/>
      <c r="C151" s="158"/>
      <c r="D151" s="15" t="s">
        <v>43</v>
      </c>
      <c r="E151" s="85">
        <v>28555</v>
      </c>
      <c r="F151" s="130"/>
      <c r="G151" s="122">
        <v>180</v>
      </c>
      <c r="H151" s="85">
        <f t="shared" si="2"/>
        <v>28735</v>
      </c>
      <c r="I151" s="53"/>
      <c r="J151" s="53"/>
      <c r="K151" s="53"/>
      <c r="L151" s="19"/>
      <c r="M151" s="53"/>
      <c r="N151" s="53"/>
      <c r="O151" s="53"/>
      <c r="P151" s="53"/>
      <c r="Q151" s="53"/>
    </row>
    <row r="152" spans="1:17" s="54" customFormat="1" ht="12.75">
      <c r="A152" s="98"/>
      <c r="B152" s="51"/>
      <c r="C152" s="158">
        <v>4010</v>
      </c>
      <c r="D152" s="45" t="s">
        <v>42</v>
      </c>
      <c r="E152" s="85">
        <v>304977</v>
      </c>
      <c r="F152" s="130">
        <v>200</v>
      </c>
      <c r="G152" s="122"/>
      <c r="H152" s="85">
        <f t="shared" si="2"/>
        <v>304777</v>
      </c>
      <c r="I152" s="53"/>
      <c r="J152" s="53"/>
      <c r="K152" s="53"/>
      <c r="L152" s="19"/>
      <c r="M152" s="53"/>
      <c r="N152" s="53"/>
      <c r="O152" s="53"/>
      <c r="P152" s="53"/>
      <c r="Q152" s="53"/>
    </row>
    <row r="153" spans="1:17" s="54" customFormat="1" ht="12.75">
      <c r="A153" s="98"/>
      <c r="B153" s="51"/>
      <c r="C153" s="158">
        <v>4110</v>
      </c>
      <c r="D153" s="15" t="s">
        <v>33</v>
      </c>
      <c r="E153" s="85">
        <v>62968</v>
      </c>
      <c r="F153" s="130">
        <v>100</v>
      </c>
      <c r="G153" s="122"/>
      <c r="H153" s="85">
        <f t="shared" si="2"/>
        <v>62868</v>
      </c>
      <c r="I153" s="53"/>
      <c r="J153" s="53"/>
      <c r="K153" s="53"/>
      <c r="L153" s="19"/>
      <c r="M153" s="53"/>
      <c r="N153" s="53"/>
      <c r="O153" s="53"/>
      <c r="P153" s="53"/>
      <c r="Q153" s="53"/>
    </row>
    <row r="154" spans="1:17" s="54" customFormat="1" ht="12.75">
      <c r="A154" s="98"/>
      <c r="B154" s="51"/>
      <c r="C154" s="158">
        <v>4240</v>
      </c>
      <c r="D154" s="15" t="s">
        <v>45</v>
      </c>
      <c r="E154" s="85">
        <v>5051</v>
      </c>
      <c r="F154" s="130">
        <v>340</v>
      </c>
      <c r="G154" s="122"/>
      <c r="H154" s="85">
        <f t="shared" si="2"/>
        <v>4711</v>
      </c>
      <c r="I154" s="53"/>
      <c r="J154" s="53"/>
      <c r="K154" s="53"/>
      <c r="L154" s="19"/>
      <c r="M154" s="53"/>
      <c r="N154" s="53"/>
      <c r="O154" s="53"/>
      <c r="P154" s="53"/>
      <c r="Q154" s="53"/>
    </row>
    <row r="155" spans="1:17" s="8" customFormat="1" ht="12.75">
      <c r="A155" s="101"/>
      <c r="B155" s="52"/>
      <c r="C155" s="158">
        <v>4260</v>
      </c>
      <c r="D155" s="15" t="s">
        <v>35</v>
      </c>
      <c r="E155" s="85">
        <v>8507</v>
      </c>
      <c r="F155" s="130">
        <v>500</v>
      </c>
      <c r="G155" s="122"/>
      <c r="H155" s="85">
        <f t="shared" si="2"/>
        <v>8007</v>
      </c>
      <c r="I155" s="27"/>
      <c r="J155" s="27"/>
      <c r="K155" s="27"/>
      <c r="L155" s="3"/>
      <c r="M155" s="27"/>
      <c r="N155" s="27"/>
      <c r="O155" s="27"/>
      <c r="P155" s="27"/>
      <c r="Q155" s="27"/>
    </row>
    <row r="156" spans="1:17" s="8" customFormat="1" ht="12.75">
      <c r="A156" s="101"/>
      <c r="B156" s="52"/>
      <c r="C156" s="158">
        <v>4300</v>
      </c>
      <c r="D156" s="101" t="s">
        <v>16</v>
      </c>
      <c r="E156" s="85">
        <v>12280</v>
      </c>
      <c r="F156" s="130"/>
      <c r="G156" s="122">
        <v>960</v>
      </c>
      <c r="H156" s="85">
        <f t="shared" si="2"/>
        <v>13240</v>
      </c>
      <c r="I156" s="27"/>
      <c r="J156" s="27"/>
      <c r="K156" s="27"/>
      <c r="L156" s="3"/>
      <c r="M156" s="27"/>
      <c r="N156" s="27"/>
      <c r="O156" s="27"/>
      <c r="P156" s="27"/>
      <c r="Q156" s="27"/>
    </row>
    <row r="157" spans="1:17" s="8" customFormat="1" ht="12.75">
      <c r="A157" s="101"/>
      <c r="B157" s="52"/>
      <c r="C157" s="158"/>
      <c r="D157" s="15"/>
      <c r="E157" s="85"/>
      <c r="F157" s="130"/>
      <c r="G157" s="122"/>
      <c r="H157" s="85"/>
      <c r="I157" s="27"/>
      <c r="J157" s="27"/>
      <c r="K157" s="27"/>
      <c r="L157" s="3"/>
      <c r="M157" s="27"/>
      <c r="N157" s="27"/>
      <c r="O157" s="27"/>
      <c r="P157" s="27"/>
      <c r="Q157" s="27"/>
    </row>
    <row r="158" spans="1:17" s="56" customFormat="1" ht="12.75">
      <c r="A158" s="91">
        <v>900</v>
      </c>
      <c r="B158" s="50"/>
      <c r="C158" s="80"/>
      <c r="D158" s="44" t="s">
        <v>69</v>
      </c>
      <c r="E158" s="120">
        <v>519646</v>
      </c>
      <c r="F158" s="138">
        <f>SUM(F159+F162+F165)</f>
        <v>3500</v>
      </c>
      <c r="G158" s="138">
        <f>SUM(G159+G162+G165)</f>
        <v>3500</v>
      </c>
      <c r="H158" s="120">
        <f aca="true" t="shared" si="3" ref="H158:H166">SUM(E158-F158+G158)</f>
        <v>519646</v>
      </c>
      <c r="I158" s="55"/>
      <c r="J158" s="55"/>
      <c r="K158" s="55"/>
      <c r="L158" s="6"/>
      <c r="M158" s="55"/>
      <c r="N158" s="55"/>
      <c r="O158" s="55"/>
      <c r="P158" s="55"/>
      <c r="Q158" s="55"/>
    </row>
    <row r="159" spans="1:17" s="54" customFormat="1" ht="12.75">
      <c r="A159" s="98"/>
      <c r="B159" s="51">
        <v>90003</v>
      </c>
      <c r="C159" s="159"/>
      <c r="D159" s="43" t="s">
        <v>70</v>
      </c>
      <c r="E159" s="121">
        <v>5750</v>
      </c>
      <c r="F159" s="137">
        <f>SUM(F160:F160)</f>
        <v>3000</v>
      </c>
      <c r="G159" s="137">
        <f>SUM(G160:G160)</f>
        <v>0</v>
      </c>
      <c r="H159" s="121">
        <f t="shared" si="3"/>
        <v>2750</v>
      </c>
      <c r="I159" s="53"/>
      <c r="J159" s="53"/>
      <c r="K159" s="53"/>
      <c r="L159" s="19"/>
      <c r="M159" s="53"/>
      <c r="N159" s="53"/>
      <c r="O159" s="53"/>
      <c r="P159" s="53"/>
      <c r="Q159" s="53"/>
    </row>
    <row r="160" spans="1:17" s="8" customFormat="1" ht="12.75">
      <c r="A160" s="101"/>
      <c r="B160" s="52"/>
      <c r="C160" s="158">
        <v>4210</v>
      </c>
      <c r="D160" s="101" t="s">
        <v>15</v>
      </c>
      <c r="E160" s="85">
        <v>4316</v>
      </c>
      <c r="F160" s="130">
        <v>3000</v>
      </c>
      <c r="G160" s="122"/>
      <c r="H160" s="85">
        <f t="shared" si="3"/>
        <v>1316</v>
      </c>
      <c r="I160" s="27"/>
      <c r="J160" s="27"/>
      <c r="K160" s="27"/>
      <c r="L160" s="3"/>
      <c r="M160" s="27"/>
      <c r="N160" s="27"/>
      <c r="O160" s="27"/>
      <c r="P160" s="27"/>
      <c r="Q160" s="27"/>
    </row>
    <row r="161" spans="1:17" s="8" customFormat="1" ht="12.75">
      <c r="A161" s="101"/>
      <c r="B161" s="52"/>
      <c r="C161" s="158"/>
      <c r="D161" s="15"/>
      <c r="E161" s="85"/>
      <c r="F161" s="130"/>
      <c r="G161" s="122"/>
      <c r="H161" s="85"/>
      <c r="I161" s="27"/>
      <c r="J161" s="27"/>
      <c r="K161" s="27"/>
      <c r="L161" s="3"/>
      <c r="M161" s="27"/>
      <c r="N161" s="27"/>
      <c r="O161" s="27"/>
      <c r="P161" s="27"/>
      <c r="Q161" s="27"/>
    </row>
    <row r="162" spans="1:17" s="54" customFormat="1" ht="12.75">
      <c r="A162" s="98"/>
      <c r="B162" s="51">
        <v>90005</v>
      </c>
      <c r="C162" s="159"/>
      <c r="D162" s="43" t="s">
        <v>71</v>
      </c>
      <c r="E162" s="121">
        <v>2600</v>
      </c>
      <c r="F162" s="137">
        <f>SUM(F163)</f>
        <v>500</v>
      </c>
      <c r="G162" s="137">
        <f>SUM(G163)</f>
        <v>0</v>
      </c>
      <c r="H162" s="121">
        <f t="shared" si="3"/>
        <v>2100</v>
      </c>
      <c r="I162" s="53"/>
      <c r="J162" s="53"/>
      <c r="K162" s="53"/>
      <c r="L162" s="19"/>
      <c r="M162" s="53"/>
      <c r="N162" s="53"/>
      <c r="O162" s="53"/>
      <c r="P162" s="53"/>
      <c r="Q162" s="53"/>
    </row>
    <row r="163" spans="1:17" s="8" customFormat="1" ht="12.75">
      <c r="A163" s="101"/>
      <c r="B163" s="52"/>
      <c r="C163" s="158">
        <v>4430</v>
      </c>
      <c r="D163" s="45" t="s">
        <v>21</v>
      </c>
      <c r="E163" s="85">
        <v>1900</v>
      </c>
      <c r="F163" s="130">
        <v>500</v>
      </c>
      <c r="G163" s="122"/>
      <c r="H163" s="85">
        <f t="shared" si="3"/>
        <v>1400</v>
      </c>
      <c r="I163" s="27"/>
      <c r="J163" s="27"/>
      <c r="K163" s="27"/>
      <c r="L163" s="3"/>
      <c r="M163" s="27"/>
      <c r="N163" s="27"/>
      <c r="O163" s="27"/>
      <c r="P163" s="27"/>
      <c r="Q163" s="27"/>
    </row>
    <row r="164" spans="1:17" s="8" customFormat="1" ht="12.75">
      <c r="A164" s="101"/>
      <c r="B164" s="52"/>
      <c r="C164" s="158"/>
      <c r="D164" s="15"/>
      <c r="E164" s="85"/>
      <c r="F164" s="130"/>
      <c r="G164" s="122"/>
      <c r="H164" s="85"/>
      <c r="I164" s="27"/>
      <c r="J164" s="27"/>
      <c r="K164" s="27"/>
      <c r="L164" s="3"/>
      <c r="M164" s="27"/>
      <c r="N164" s="27"/>
      <c r="O164" s="27"/>
      <c r="P164" s="27"/>
      <c r="Q164" s="27"/>
    </row>
    <row r="165" spans="1:17" s="54" customFormat="1" ht="12.75">
      <c r="A165" s="98"/>
      <c r="B165" s="51">
        <v>90015</v>
      </c>
      <c r="C165" s="159"/>
      <c r="D165" s="43" t="s">
        <v>72</v>
      </c>
      <c r="E165" s="121">
        <v>163945</v>
      </c>
      <c r="F165" s="137">
        <f>SUM(F166:F166)</f>
        <v>0</v>
      </c>
      <c r="G165" s="137">
        <f>SUM(G166:G166)</f>
        <v>3500</v>
      </c>
      <c r="H165" s="121">
        <f t="shared" si="3"/>
        <v>167445</v>
      </c>
      <c r="I165" s="53"/>
      <c r="J165" s="53"/>
      <c r="K165" s="53"/>
      <c r="L165" s="19"/>
      <c r="M165" s="53"/>
      <c r="N165" s="53"/>
      <c r="O165" s="53"/>
      <c r="P165" s="53"/>
      <c r="Q165" s="53"/>
    </row>
    <row r="166" spans="1:17" s="8" customFormat="1" ht="12.75">
      <c r="A166" s="101"/>
      <c r="B166" s="52"/>
      <c r="C166" s="158">
        <v>4260</v>
      </c>
      <c r="D166" s="15" t="s">
        <v>35</v>
      </c>
      <c r="E166" s="85">
        <v>133019</v>
      </c>
      <c r="F166" s="130"/>
      <c r="G166" s="122">
        <v>3500</v>
      </c>
      <c r="H166" s="85">
        <f t="shared" si="3"/>
        <v>136519</v>
      </c>
      <c r="I166" s="27"/>
      <c r="J166" s="27"/>
      <c r="K166" s="27"/>
      <c r="L166" s="3"/>
      <c r="M166" s="27"/>
      <c r="N166" s="27"/>
      <c r="O166" s="27"/>
      <c r="P166" s="27"/>
      <c r="Q166" s="27"/>
    </row>
    <row r="167" spans="1:17" s="8" customFormat="1" ht="12.75">
      <c r="A167" s="101"/>
      <c r="B167" s="52"/>
      <c r="C167" s="158"/>
      <c r="D167" s="15"/>
      <c r="E167" s="85"/>
      <c r="F167" s="130"/>
      <c r="G167" s="122"/>
      <c r="H167" s="85"/>
      <c r="I167" s="27"/>
      <c r="J167" s="27"/>
      <c r="K167" s="27"/>
      <c r="L167" s="3"/>
      <c r="M167" s="27"/>
      <c r="N167" s="27"/>
      <c r="O167" s="27"/>
      <c r="P167" s="27"/>
      <c r="Q167" s="27"/>
    </row>
    <row r="168" spans="1:17" s="56" customFormat="1" ht="12.75">
      <c r="A168" s="22">
        <v>921</v>
      </c>
      <c r="B168" s="50"/>
      <c r="C168" s="80"/>
      <c r="D168" s="141" t="s">
        <v>53</v>
      </c>
      <c r="E168" s="94">
        <v>438114</v>
      </c>
      <c r="F168" s="104">
        <f>SUM(F169+F174)</f>
        <v>2000</v>
      </c>
      <c r="G168" s="104">
        <f>SUM(G169+G174)</f>
        <v>2000</v>
      </c>
      <c r="H168" s="67">
        <f aca="true" t="shared" si="4" ref="H168:H182">SUM(E168-F168+G168)</f>
        <v>438114</v>
      </c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s="54" customFormat="1" ht="12.75">
      <c r="A169" s="21"/>
      <c r="B169" s="51">
        <v>92109</v>
      </c>
      <c r="C169" s="159"/>
      <c r="D169" s="148" t="s">
        <v>54</v>
      </c>
      <c r="E169" s="174">
        <v>240034</v>
      </c>
      <c r="F169" s="106">
        <f>SUM(F170:F172)</f>
        <v>2000</v>
      </c>
      <c r="G169" s="106">
        <f>SUM(G170:G172)</f>
        <v>390</v>
      </c>
      <c r="H169" s="68">
        <f t="shared" si="4"/>
        <v>238424</v>
      </c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1:17" s="54" customFormat="1" ht="12.75">
      <c r="A170" s="21"/>
      <c r="B170" s="51"/>
      <c r="C170" s="158">
        <v>4210</v>
      </c>
      <c r="D170" s="101" t="s">
        <v>15</v>
      </c>
      <c r="E170" s="129">
        <v>49312</v>
      </c>
      <c r="F170" s="97"/>
      <c r="G170" s="97">
        <v>375</v>
      </c>
      <c r="H170" s="66">
        <f t="shared" si="4"/>
        <v>49687</v>
      </c>
      <c r="I170" s="53"/>
      <c r="J170" s="53"/>
      <c r="K170" s="53"/>
      <c r="L170" s="53"/>
      <c r="M170" s="53"/>
      <c r="N170" s="53"/>
      <c r="O170" s="53"/>
      <c r="P170" s="53"/>
      <c r="Q170" s="53"/>
    </row>
    <row r="171" spans="1:17" s="54" customFormat="1" ht="12.75">
      <c r="A171" s="21"/>
      <c r="B171" s="51"/>
      <c r="C171" s="158">
        <v>4300</v>
      </c>
      <c r="D171" s="101" t="s">
        <v>16</v>
      </c>
      <c r="E171" s="129">
        <v>13947</v>
      </c>
      <c r="F171" s="97">
        <v>2000</v>
      </c>
      <c r="G171" s="97"/>
      <c r="H171" s="66">
        <f t="shared" si="4"/>
        <v>11947</v>
      </c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1:17" s="54" customFormat="1" ht="12.75">
      <c r="A172" s="21"/>
      <c r="B172" s="51"/>
      <c r="C172" s="158">
        <v>4430</v>
      </c>
      <c r="D172" s="45" t="s">
        <v>21</v>
      </c>
      <c r="E172" s="129">
        <v>600</v>
      </c>
      <c r="F172" s="97"/>
      <c r="G172" s="97">
        <v>15</v>
      </c>
      <c r="H172" s="66">
        <f t="shared" si="4"/>
        <v>615</v>
      </c>
      <c r="I172" s="53"/>
      <c r="J172" s="53"/>
      <c r="K172" s="53"/>
      <c r="L172" s="53"/>
      <c r="M172" s="53"/>
      <c r="N172" s="53"/>
      <c r="O172" s="53"/>
      <c r="P172" s="53"/>
      <c r="Q172" s="53"/>
    </row>
    <row r="173" spans="1:17" s="54" customFormat="1" ht="12.75">
      <c r="A173" s="21"/>
      <c r="B173" s="51"/>
      <c r="C173" s="158"/>
      <c r="D173" s="15"/>
      <c r="E173" s="129"/>
      <c r="F173" s="97"/>
      <c r="G173" s="97"/>
      <c r="H173" s="66"/>
      <c r="I173" s="53"/>
      <c r="J173" s="53"/>
      <c r="K173" s="53"/>
      <c r="L173" s="53"/>
      <c r="M173" s="53"/>
      <c r="N173" s="53"/>
      <c r="O173" s="53"/>
      <c r="P173" s="53"/>
      <c r="Q173" s="53"/>
    </row>
    <row r="174" spans="1:17" s="54" customFormat="1" ht="12.75">
      <c r="A174" s="21"/>
      <c r="B174" s="51">
        <v>92195</v>
      </c>
      <c r="C174" s="159"/>
      <c r="D174" s="43" t="s">
        <v>24</v>
      </c>
      <c r="E174" s="174">
        <v>18080</v>
      </c>
      <c r="F174" s="106">
        <f>SUM(F175:F176)</f>
        <v>0</v>
      </c>
      <c r="G174" s="106">
        <f>SUM(G175:G176)</f>
        <v>1610</v>
      </c>
      <c r="H174" s="68">
        <f t="shared" si="4"/>
        <v>19690</v>
      </c>
      <c r="I174" s="53"/>
      <c r="J174" s="53"/>
      <c r="K174" s="53"/>
      <c r="L174" s="53"/>
      <c r="M174" s="53"/>
      <c r="N174" s="53"/>
      <c r="O174" s="53"/>
      <c r="P174" s="53"/>
      <c r="Q174" s="53"/>
    </row>
    <row r="175" spans="1:17" s="54" customFormat="1" ht="12.75">
      <c r="A175" s="21"/>
      <c r="B175" s="51"/>
      <c r="C175" s="158">
        <v>4210</v>
      </c>
      <c r="D175" s="101" t="s">
        <v>15</v>
      </c>
      <c r="E175" s="129">
        <v>8700</v>
      </c>
      <c r="F175" s="97"/>
      <c r="G175" s="97">
        <v>1460</v>
      </c>
      <c r="H175" s="66">
        <f t="shared" si="4"/>
        <v>10160</v>
      </c>
      <c r="I175" s="53"/>
      <c r="J175" s="53"/>
      <c r="K175" s="53"/>
      <c r="L175" s="53"/>
      <c r="M175" s="53"/>
      <c r="N175" s="53"/>
      <c r="O175" s="53"/>
      <c r="P175" s="53"/>
      <c r="Q175" s="53"/>
    </row>
    <row r="176" spans="1:17" s="54" customFormat="1" ht="12.75">
      <c r="A176" s="21"/>
      <c r="B176" s="51"/>
      <c r="C176" s="158">
        <v>4300</v>
      </c>
      <c r="D176" s="101" t="s">
        <v>16</v>
      </c>
      <c r="E176" s="129">
        <v>8430</v>
      </c>
      <c r="F176" s="97"/>
      <c r="G176" s="97">
        <v>150</v>
      </c>
      <c r="H176" s="66">
        <f t="shared" si="4"/>
        <v>8580</v>
      </c>
      <c r="I176" s="53"/>
      <c r="J176" s="53"/>
      <c r="K176" s="53"/>
      <c r="L176" s="53"/>
      <c r="M176" s="53"/>
      <c r="N176" s="53"/>
      <c r="O176" s="53"/>
      <c r="P176" s="53"/>
      <c r="Q176" s="53"/>
    </row>
    <row r="177" spans="1:17" s="54" customFormat="1" ht="12.75">
      <c r="A177" s="21"/>
      <c r="B177" s="51"/>
      <c r="C177" s="158"/>
      <c r="D177" s="15"/>
      <c r="E177" s="129"/>
      <c r="F177" s="97"/>
      <c r="G177" s="97"/>
      <c r="H177" s="66"/>
      <c r="I177" s="53"/>
      <c r="J177" s="53"/>
      <c r="K177" s="53"/>
      <c r="L177" s="53"/>
      <c r="M177" s="53"/>
      <c r="N177" s="53"/>
      <c r="O177" s="53"/>
      <c r="P177" s="53"/>
      <c r="Q177" s="53"/>
    </row>
    <row r="178" spans="1:17" s="54" customFormat="1" ht="12">
      <c r="A178" s="50">
        <v>926</v>
      </c>
      <c r="B178" s="50"/>
      <c r="C178" s="99"/>
      <c r="D178" s="50" t="s">
        <v>29</v>
      </c>
      <c r="E178" s="94">
        <v>63501</v>
      </c>
      <c r="F178" s="104">
        <f>SUM(F179)</f>
        <v>480</v>
      </c>
      <c r="G178" s="104">
        <f>SUM(G179)</f>
        <v>480</v>
      </c>
      <c r="H178" s="67">
        <f t="shared" si="4"/>
        <v>63501</v>
      </c>
      <c r="I178" s="53"/>
      <c r="J178" s="53"/>
      <c r="K178" s="53"/>
      <c r="L178" s="53"/>
      <c r="M178" s="53"/>
      <c r="N178" s="53"/>
      <c r="O178" s="53"/>
      <c r="P178" s="53"/>
      <c r="Q178" s="53"/>
    </row>
    <row r="179" spans="1:17" s="54" customFormat="1" ht="12">
      <c r="A179" s="51"/>
      <c r="B179" s="51">
        <v>92601</v>
      </c>
      <c r="C179" s="184"/>
      <c r="D179" s="51" t="s">
        <v>83</v>
      </c>
      <c r="E179" s="174">
        <v>6205</v>
      </c>
      <c r="F179" s="106">
        <f>SUM(F180:F182)</f>
        <v>480</v>
      </c>
      <c r="G179" s="106">
        <f>SUM(G180:G182)</f>
        <v>480</v>
      </c>
      <c r="H179" s="68">
        <f t="shared" si="4"/>
        <v>6205</v>
      </c>
      <c r="I179" s="53"/>
      <c r="J179" s="53"/>
      <c r="K179" s="53"/>
      <c r="L179" s="53"/>
      <c r="M179" s="53"/>
      <c r="N179" s="53"/>
      <c r="O179" s="53"/>
      <c r="P179" s="53"/>
      <c r="Q179" s="53"/>
    </row>
    <row r="180" spans="1:17" s="54" customFormat="1" ht="12.75">
      <c r="A180" s="21"/>
      <c r="B180" s="51"/>
      <c r="C180" s="158">
        <v>4210</v>
      </c>
      <c r="D180" s="101" t="s">
        <v>15</v>
      </c>
      <c r="E180" s="129">
        <v>2580</v>
      </c>
      <c r="F180" s="97"/>
      <c r="G180" s="97">
        <v>460</v>
      </c>
      <c r="H180" s="66">
        <f t="shared" si="4"/>
        <v>3040</v>
      </c>
      <c r="I180" s="53"/>
      <c r="J180" s="53"/>
      <c r="K180" s="53"/>
      <c r="L180" s="53"/>
      <c r="M180" s="53"/>
      <c r="N180" s="53"/>
      <c r="O180" s="53"/>
      <c r="P180" s="53"/>
      <c r="Q180" s="53"/>
    </row>
    <row r="181" spans="1:17" s="54" customFormat="1" ht="12.75">
      <c r="A181" s="21"/>
      <c r="B181" s="51"/>
      <c r="C181" s="158">
        <v>4300</v>
      </c>
      <c r="D181" s="101" t="s">
        <v>16</v>
      </c>
      <c r="E181" s="129">
        <v>1600</v>
      </c>
      <c r="F181" s="97">
        <v>480</v>
      </c>
      <c r="G181" s="97"/>
      <c r="H181" s="66">
        <f t="shared" si="4"/>
        <v>1120</v>
      </c>
      <c r="I181" s="53"/>
      <c r="J181" s="53"/>
      <c r="K181" s="53"/>
      <c r="L181" s="53"/>
      <c r="M181" s="53"/>
      <c r="N181" s="53"/>
      <c r="O181" s="53"/>
      <c r="P181" s="53"/>
      <c r="Q181" s="53"/>
    </row>
    <row r="182" spans="1:17" s="54" customFormat="1" ht="12.75">
      <c r="A182" s="21"/>
      <c r="B182" s="51"/>
      <c r="C182" s="158">
        <v>4430</v>
      </c>
      <c r="D182" s="45" t="s">
        <v>21</v>
      </c>
      <c r="E182" s="129">
        <v>1025</v>
      </c>
      <c r="F182" s="97"/>
      <c r="G182" s="97">
        <v>20</v>
      </c>
      <c r="H182" s="66">
        <f t="shared" si="4"/>
        <v>1045</v>
      </c>
      <c r="I182" s="53"/>
      <c r="J182" s="53"/>
      <c r="K182" s="53"/>
      <c r="L182" s="53"/>
      <c r="M182" s="53"/>
      <c r="N182" s="53"/>
      <c r="O182" s="53"/>
      <c r="P182" s="53"/>
      <c r="Q182" s="53"/>
    </row>
    <row r="183" spans="1:17" s="54" customFormat="1" ht="12.75">
      <c r="A183" s="21"/>
      <c r="B183" s="51"/>
      <c r="C183" s="158"/>
      <c r="D183" s="15"/>
      <c r="E183" s="129"/>
      <c r="F183" s="97"/>
      <c r="G183" s="97"/>
      <c r="H183" s="64"/>
      <c r="I183" s="53"/>
      <c r="J183" s="53"/>
      <c r="K183" s="53"/>
      <c r="L183" s="53"/>
      <c r="M183" s="53"/>
      <c r="N183" s="53"/>
      <c r="O183" s="53"/>
      <c r="P183" s="53"/>
      <c r="Q183" s="53"/>
    </row>
    <row r="184" spans="1:17" ht="13.5" thickBot="1">
      <c r="A184" s="191"/>
      <c r="B184" s="192"/>
      <c r="C184" s="193"/>
      <c r="D184" s="192" t="s">
        <v>12</v>
      </c>
      <c r="E184" s="194">
        <v>7803931</v>
      </c>
      <c r="F184" s="195">
        <f>SUM(F6+F15+F21+F29+F61+F71+F78+F123+F134+F148+F158+F168+F178)</f>
        <v>107696</v>
      </c>
      <c r="G184" s="195">
        <f>SUM(G6+G15+G21+G29+G61+G71+G78+G123+G134+G148+G158+G168+G178)</f>
        <v>107696</v>
      </c>
      <c r="H184" s="195">
        <f>SUM(E184-F184+G184)</f>
        <v>7803931</v>
      </c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3.5" thickTop="1">
      <c r="A185" s="39"/>
      <c r="B185" s="46"/>
      <c r="C185" s="36"/>
      <c r="D185" s="46"/>
      <c r="E185" s="103"/>
      <c r="F185" s="103"/>
      <c r="G185" s="65"/>
      <c r="H185" s="103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29"/>
      <c r="B186" s="42"/>
      <c r="C186" s="135"/>
      <c r="D186" s="30"/>
      <c r="E186" s="72"/>
      <c r="F186" s="72"/>
      <c r="H186" s="72"/>
      <c r="I186" s="2"/>
      <c r="J186" s="2"/>
      <c r="K186" s="2"/>
      <c r="L186" s="2"/>
      <c r="M186" s="2"/>
      <c r="N186" s="2"/>
      <c r="O186" s="2"/>
      <c r="P186" s="2"/>
      <c r="Q186" s="2"/>
    </row>
    <row r="187" spans="1:9" ht="12.75">
      <c r="A187" s="29"/>
      <c r="B187" s="42"/>
      <c r="C187" s="135"/>
      <c r="D187" s="30"/>
      <c r="E187" s="72"/>
      <c r="F187" s="69" t="s">
        <v>36</v>
      </c>
      <c r="G187" s="72"/>
      <c r="H187" s="72"/>
      <c r="I187" s="2"/>
    </row>
    <row r="188" spans="1:9" ht="12.75">
      <c r="A188" s="2"/>
      <c r="B188" s="15"/>
      <c r="C188" s="92"/>
      <c r="D188" s="2"/>
      <c r="E188" s="69"/>
      <c r="G188" s="69" t="s">
        <v>90</v>
      </c>
      <c r="H188" s="69"/>
      <c r="I188" s="2"/>
    </row>
    <row r="189" spans="1:9" ht="12.75">
      <c r="A189" s="2"/>
      <c r="B189" s="15"/>
      <c r="C189" s="92"/>
      <c r="D189" s="2"/>
      <c r="E189" s="69"/>
      <c r="F189" s="69" t="s">
        <v>30</v>
      </c>
      <c r="G189" s="69"/>
      <c r="I189" s="69"/>
    </row>
    <row r="190" spans="1:9" ht="12.75">
      <c r="A190" s="2"/>
      <c r="B190" s="15"/>
      <c r="C190" s="92"/>
      <c r="D190" s="3"/>
      <c r="E190" s="69"/>
      <c r="G190" s="69"/>
      <c r="I190" s="69"/>
    </row>
    <row r="191" spans="1:9" ht="12.75">
      <c r="A191" s="2"/>
      <c r="B191" s="15"/>
      <c r="C191" s="92"/>
      <c r="D191" s="2"/>
      <c r="E191" s="69"/>
      <c r="I191" s="69"/>
    </row>
    <row r="192" spans="1:9" ht="12.75">
      <c r="A192" s="2"/>
      <c r="B192" s="15"/>
      <c r="C192" s="92"/>
      <c r="D192" s="2"/>
      <c r="E192" s="69"/>
      <c r="G192" s="69"/>
      <c r="I192" s="69"/>
    </row>
    <row r="193" spans="1:9" ht="12.75">
      <c r="A193" s="2"/>
      <c r="B193" s="15"/>
      <c r="C193" s="92"/>
      <c r="D193" s="2"/>
      <c r="E193" s="69"/>
      <c r="F193" s="69"/>
      <c r="G193" s="69"/>
      <c r="H193" s="69"/>
      <c r="I193" s="2"/>
    </row>
    <row r="194" spans="1:9" s="9" customFormat="1" ht="12.75">
      <c r="A194" s="2"/>
      <c r="B194" s="15"/>
      <c r="C194" s="92"/>
      <c r="D194" s="2"/>
      <c r="E194" s="69"/>
      <c r="F194" s="69"/>
      <c r="G194" s="69"/>
      <c r="H194" s="69"/>
      <c r="I194" s="6"/>
    </row>
    <row r="195" spans="1:9" s="9" customFormat="1" ht="12.75">
      <c r="A195" s="36"/>
      <c r="B195" s="36"/>
      <c r="C195" s="133"/>
      <c r="D195" s="46"/>
      <c r="E195" s="103"/>
      <c r="F195" s="103"/>
      <c r="G195" s="103"/>
      <c r="H195" s="103"/>
      <c r="I195" s="6"/>
    </row>
    <row r="196" spans="1:9" s="13" customFormat="1" ht="12.75">
      <c r="A196" s="37"/>
      <c r="B196" s="37"/>
      <c r="C196" s="134"/>
      <c r="D196" s="47"/>
      <c r="E196" s="90"/>
      <c r="F196" s="90"/>
      <c r="G196" s="90"/>
      <c r="H196" s="90"/>
      <c r="I196" s="19"/>
    </row>
    <row r="197" spans="1:9" ht="12.75">
      <c r="A197" s="38"/>
      <c r="B197" s="38"/>
      <c r="C197" s="92"/>
      <c r="D197" s="45"/>
      <c r="E197" s="65"/>
      <c r="F197" s="65"/>
      <c r="G197" s="65"/>
      <c r="H197" s="65"/>
      <c r="I197" s="2"/>
    </row>
    <row r="198" spans="1:9" ht="12.75">
      <c r="A198" s="38"/>
      <c r="B198" s="38"/>
      <c r="C198" s="92"/>
      <c r="D198" s="15"/>
      <c r="E198" s="65"/>
      <c r="F198" s="65"/>
      <c r="G198" s="65"/>
      <c r="H198" s="65"/>
      <c r="I198" s="2"/>
    </row>
    <row r="199" spans="1:9" ht="12.75">
      <c r="A199" s="38"/>
      <c r="B199" s="38"/>
      <c r="C199" s="92"/>
      <c r="D199" s="45"/>
      <c r="E199" s="65"/>
      <c r="F199" s="65"/>
      <c r="G199" s="65"/>
      <c r="H199" s="65"/>
      <c r="I199" s="2"/>
    </row>
    <row r="200" spans="1:9" s="13" customFormat="1" ht="12.75">
      <c r="A200" s="19"/>
      <c r="B200" s="43"/>
      <c r="C200" s="134"/>
      <c r="D200" s="19"/>
      <c r="E200" s="70"/>
      <c r="F200" s="70"/>
      <c r="G200" s="70"/>
      <c r="H200" s="70"/>
      <c r="I200" s="19"/>
    </row>
    <row r="201" spans="1:9" s="1" customFormat="1" ht="12.75">
      <c r="A201" s="2"/>
      <c r="B201" s="15"/>
      <c r="C201" s="92"/>
      <c r="D201" s="2"/>
      <c r="E201" s="69"/>
      <c r="F201" s="69"/>
      <c r="G201" s="69"/>
      <c r="H201" s="69"/>
      <c r="I201" s="7"/>
    </row>
    <row r="202" spans="1:9" s="11" customFormat="1" ht="12.75">
      <c r="A202" s="2"/>
      <c r="B202" s="15"/>
      <c r="C202" s="92"/>
      <c r="D202" s="2"/>
      <c r="E202" s="69"/>
      <c r="F202" s="69"/>
      <c r="G202" s="69"/>
      <c r="H202" s="69"/>
      <c r="I202" s="28"/>
    </row>
    <row r="203" spans="1:9" ht="12.75">
      <c r="A203" s="2"/>
      <c r="B203" s="15"/>
      <c r="C203" s="92"/>
      <c r="D203" s="2"/>
      <c r="E203" s="69"/>
      <c r="F203" s="69"/>
      <c r="G203" s="69"/>
      <c r="H203" s="69"/>
      <c r="I203" s="2"/>
    </row>
    <row r="204" spans="1:9" ht="12.75">
      <c r="A204" s="2"/>
      <c r="B204" s="15"/>
      <c r="C204" s="92"/>
      <c r="D204" s="2"/>
      <c r="E204" s="69"/>
      <c r="F204" s="69"/>
      <c r="G204" s="69"/>
      <c r="H204" s="69"/>
      <c r="I204" s="2"/>
    </row>
    <row r="205" spans="1:9" ht="12.75">
      <c r="A205" s="2"/>
      <c r="B205" s="15"/>
      <c r="C205" s="92"/>
      <c r="D205" s="2"/>
      <c r="E205" s="69"/>
      <c r="F205" s="69"/>
      <c r="G205" s="69"/>
      <c r="H205" s="69"/>
      <c r="I205" s="2"/>
    </row>
    <row r="206" spans="1:9" ht="12.75">
      <c r="A206" s="2"/>
      <c r="B206" s="15"/>
      <c r="C206" s="92"/>
      <c r="D206" s="2"/>
      <c r="E206" s="69"/>
      <c r="F206" s="69"/>
      <c r="G206" s="69"/>
      <c r="H206" s="69"/>
      <c r="I206" s="2"/>
    </row>
    <row r="207" spans="1:9" ht="12.75">
      <c r="A207" s="2"/>
      <c r="B207" s="15"/>
      <c r="C207" s="92"/>
      <c r="D207" s="2"/>
      <c r="E207" s="69"/>
      <c r="F207" s="69"/>
      <c r="G207" s="69"/>
      <c r="H207" s="69"/>
      <c r="I207" s="2"/>
    </row>
    <row r="208" spans="1:9" s="13" customFormat="1" ht="12.75">
      <c r="A208" s="19"/>
      <c r="B208" s="43"/>
      <c r="C208" s="134"/>
      <c r="D208" s="19"/>
      <c r="E208" s="70"/>
      <c r="F208" s="70"/>
      <c r="G208" s="70"/>
      <c r="H208" s="70"/>
      <c r="I208" s="19"/>
    </row>
    <row r="209" spans="1:9" ht="12.75">
      <c r="A209" s="2"/>
      <c r="B209" s="15"/>
      <c r="C209" s="92"/>
      <c r="D209" s="2"/>
      <c r="E209" s="69"/>
      <c r="F209" s="69"/>
      <c r="G209" s="69"/>
      <c r="H209" s="69"/>
      <c r="I209" s="2"/>
    </row>
    <row r="210" spans="1:9" ht="12.75">
      <c r="A210" s="2"/>
      <c r="B210" s="15"/>
      <c r="C210" s="92"/>
      <c r="D210" s="2"/>
      <c r="E210" s="69"/>
      <c r="F210" s="69"/>
      <c r="G210" s="69"/>
      <c r="H210" s="69"/>
      <c r="I210" s="2"/>
    </row>
    <row r="211" spans="1:9" ht="12.75">
      <c r="A211" s="2"/>
      <c r="B211" s="15"/>
      <c r="C211" s="92"/>
      <c r="D211" s="2"/>
      <c r="E211" s="69"/>
      <c r="F211" s="69"/>
      <c r="G211" s="69"/>
      <c r="H211" s="69"/>
      <c r="I211" s="2"/>
    </row>
    <row r="212" spans="1:9" ht="12.75">
      <c r="A212" s="6"/>
      <c r="B212" s="44"/>
      <c r="C212" s="133"/>
      <c r="D212" s="6"/>
      <c r="E212" s="71"/>
      <c r="F212" s="71"/>
      <c r="G212" s="71"/>
      <c r="H212" s="71"/>
      <c r="I212" s="2"/>
    </row>
    <row r="213" spans="1:9" ht="12.75">
      <c r="A213" s="6"/>
      <c r="B213" s="44"/>
      <c r="C213" s="133"/>
      <c r="D213" s="6"/>
      <c r="E213" s="71"/>
      <c r="F213" s="71"/>
      <c r="G213" s="71"/>
      <c r="H213" s="69"/>
      <c r="I213" s="2"/>
    </row>
    <row r="214" spans="1:9" s="13" customFormat="1" ht="12.75">
      <c r="A214" s="20"/>
      <c r="B214" s="43"/>
      <c r="C214" s="134"/>
      <c r="D214" s="19"/>
      <c r="E214" s="70"/>
      <c r="F214" s="70"/>
      <c r="G214" s="70"/>
      <c r="H214" s="70"/>
      <c r="I214" s="19"/>
    </row>
    <row r="215" spans="1:9" ht="12.75">
      <c r="A215" s="6"/>
      <c r="B215" s="15"/>
      <c r="C215" s="92"/>
      <c r="D215" s="3"/>
      <c r="E215" s="69"/>
      <c r="F215" s="69"/>
      <c r="G215" s="71"/>
      <c r="H215" s="69"/>
      <c r="I215" s="2"/>
    </row>
    <row r="216" spans="1:9" ht="12.75">
      <c r="A216" s="2"/>
      <c r="B216" s="15"/>
      <c r="C216" s="92"/>
      <c r="D216" s="2"/>
      <c r="E216" s="69"/>
      <c r="F216" s="69"/>
      <c r="G216" s="69"/>
      <c r="H216" s="69"/>
      <c r="I216" s="2"/>
    </row>
    <row r="217" spans="1:9" ht="12.75">
      <c r="A217" s="2"/>
      <c r="B217" s="15"/>
      <c r="C217" s="92"/>
      <c r="D217" s="2"/>
      <c r="E217" s="69"/>
      <c r="F217" s="69"/>
      <c r="G217" s="69"/>
      <c r="H217" s="69"/>
      <c r="I217" s="2"/>
    </row>
    <row r="218" spans="1:9" ht="12.75">
      <c r="A218" s="2"/>
      <c r="B218" s="15"/>
      <c r="C218" s="92"/>
      <c r="D218" s="2"/>
      <c r="E218" s="69"/>
      <c r="F218" s="69"/>
      <c r="G218" s="69"/>
      <c r="H218" s="69"/>
      <c r="I218" s="2"/>
    </row>
    <row r="219" spans="1:9" s="9" customFormat="1" ht="12.75">
      <c r="A219" s="2"/>
      <c r="B219" s="15"/>
      <c r="C219" s="92"/>
      <c r="D219" s="2"/>
      <c r="E219" s="69"/>
      <c r="F219" s="69"/>
      <c r="G219" s="69"/>
      <c r="H219" s="69"/>
      <c r="I219" s="6"/>
    </row>
    <row r="220" spans="1:9" s="11" customFormat="1" ht="12.75">
      <c r="A220" s="2"/>
      <c r="B220" s="15"/>
      <c r="C220" s="92"/>
      <c r="D220" s="2"/>
      <c r="E220" s="69"/>
      <c r="F220" s="69"/>
      <c r="G220" s="69"/>
      <c r="H220" s="69"/>
      <c r="I220" s="28"/>
    </row>
    <row r="221" spans="1:9" ht="12.75">
      <c r="A221" s="2"/>
      <c r="B221" s="15"/>
      <c r="C221" s="92"/>
      <c r="D221" s="2"/>
      <c r="E221" s="69"/>
      <c r="F221" s="69"/>
      <c r="G221" s="69"/>
      <c r="H221" s="69"/>
      <c r="I221" s="2"/>
    </row>
    <row r="222" spans="1:9" ht="12.75">
      <c r="A222" s="2"/>
      <c r="B222" s="15"/>
      <c r="C222" s="92"/>
      <c r="D222" s="2"/>
      <c r="E222" s="69"/>
      <c r="F222" s="69"/>
      <c r="G222" s="69"/>
      <c r="H222" s="69"/>
      <c r="I222" s="2"/>
    </row>
    <row r="223" spans="1:9" s="13" customFormat="1" ht="12.75">
      <c r="A223" s="19"/>
      <c r="B223" s="43"/>
      <c r="C223" s="134"/>
      <c r="D223" s="19"/>
      <c r="E223" s="70"/>
      <c r="F223" s="70"/>
      <c r="G223" s="70"/>
      <c r="H223" s="70"/>
      <c r="I223" s="19"/>
    </row>
    <row r="224" spans="1:9" s="1" customFormat="1" ht="12.75">
      <c r="A224" s="2"/>
      <c r="B224" s="15"/>
      <c r="C224" s="92"/>
      <c r="D224" s="2"/>
      <c r="E224" s="69"/>
      <c r="F224" s="69"/>
      <c r="G224" s="69"/>
      <c r="H224" s="69"/>
      <c r="I224" s="7"/>
    </row>
    <row r="225" spans="1:9" s="11" customFormat="1" ht="12.75">
      <c r="A225" s="2"/>
      <c r="B225" s="15"/>
      <c r="C225" s="92"/>
      <c r="D225" s="2"/>
      <c r="E225" s="69"/>
      <c r="F225" s="69"/>
      <c r="G225" s="69"/>
      <c r="H225" s="69"/>
      <c r="I225" s="28"/>
    </row>
    <row r="226" spans="1:9" ht="12.75">
      <c r="A226" s="2"/>
      <c r="B226" s="15"/>
      <c r="C226" s="92"/>
      <c r="D226" s="2"/>
      <c r="E226" s="69"/>
      <c r="F226" s="69"/>
      <c r="G226" s="69"/>
      <c r="H226" s="69"/>
      <c r="I226" s="2"/>
    </row>
    <row r="227" spans="1:9" ht="12.75">
      <c r="A227" s="2"/>
      <c r="B227" s="15"/>
      <c r="C227" s="92"/>
      <c r="D227" s="2"/>
      <c r="E227" s="69"/>
      <c r="F227" s="69"/>
      <c r="G227" s="69"/>
      <c r="H227" s="69"/>
      <c r="I227" s="2"/>
    </row>
    <row r="228" spans="1:9" ht="12.75">
      <c r="A228" s="2"/>
      <c r="B228" s="15"/>
      <c r="C228" s="92"/>
      <c r="D228" s="2"/>
      <c r="E228" s="69"/>
      <c r="F228" s="69"/>
      <c r="G228" s="69"/>
      <c r="H228" s="69"/>
      <c r="I228" s="2"/>
    </row>
    <row r="229" spans="1:9" s="13" customFormat="1" ht="12.75">
      <c r="A229" s="19"/>
      <c r="B229" s="43"/>
      <c r="C229" s="134"/>
      <c r="D229" s="19"/>
      <c r="E229" s="70"/>
      <c r="F229" s="70"/>
      <c r="G229" s="70"/>
      <c r="H229" s="70"/>
      <c r="I229" s="19"/>
    </row>
    <row r="230" spans="1:9" s="1" customFormat="1" ht="12.75">
      <c r="A230" s="2"/>
      <c r="B230" s="15"/>
      <c r="C230" s="92"/>
      <c r="D230" s="2"/>
      <c r="E230" s="69"/>
      <c r="F230" s="69"/>
      <c r="G230" s="69"/>
      <c r="H230" s="69"/>
      <c r="I230" s="7"/>
    </row>
    <row r="231" spans="1:9" s="11" customFormat="1" ht="12.75">
      <c r="A231" s="2"/>
      <c r="B231" s="15"/>
      <c r="C231" s="92"/>
      <c r="D231" s="2"/>
      <c r="E231" s="69"/>
      <c r="F231" s="69"/>
      <c r="G231" s="69"/>
      <c r="H231" s="69"/>
      <c r="I231" s="28"/>
    </row>
    <row r="232" spans="1:9" ht="12.75">
      <c r="A232" s="2"/>
      <c r="B232" s="15"/>
      <c r="C232" s="92"/>
      <c r="D232" s="2"/>
      <c r="E232" s="69"/>
      <c r="F232" s="69"/>
      <c r="G232" s="69"/>
      <c r="H232" s="69"/>
      <c r="I232" s="2"/>
    </row>
    <row r="233" spans="1:9" ht="12.75">
      <c r="A233" s="2"/>
      <c r="B233" s="15"/>
      <c r="C233" s="92"/>
      <c r="D233" s="2"/>
      <c r="E233" s="69"/>
      <c r="F233" s="69"/>
      <c r="G233" s="69"/>
      <c r="H233" s="69"/>
      <c r="I233" s="2"/>
    </row>
    <row r="234" spans="1:9" ht="12.75">
      <c r="A234" s="6"/>
      <c r="B234" s="44"/>
      <c r="C234" s="133"/>
      <c r="D234" s="6"/>
      <c r="E234" s="71"/>
      <c r="F234" s="71"/>
      <c r="G234" s="71"/>
      <c r="H234" s="71"/>
      <c r="I234" s="2"/>
    </row>
    <row r="235" spans="1:9" ht="12.75">
      <c r="A235" s="6"/>
      <c r="B235" s="44"/>
      <c r="C235" s="133"/>
      <c r="D235" s="6"/>
      <c r="E235" s="71"/>
      <c r="F235" s="71"/>
      <c r="G235" s="71"/>
      <c r="H235" s="69"/>
      <c r="I235" s="2"/>
    </row>
    <row r="236" spans="1:9" s="13" customFormat="1" ht="12.75">
      <c r="A236" s="19"/>
      <c r="B236" s="43"/>
      <c r="C236" s="134"/>
      <c r="D236" s="19"/>
      <c r="E236" s="70"/>
      <c r="F236" s="70"/>
      <c r="G236" s="70"/>
      <c r="H236" s="70"/>
      <c r="I236" s="19"/>
    </row>
    <row r="237" spans="1:9" ht="12.75">
      <c r="A237" s="2"/>
      <c r="B237" s="15"/>
      <c r="C237" s="92"/>
      <c r="D237" s="2"/>
      <c r="E237" s="69"/>
      <c r="F237" s="69"/>
      <c r="G237" s="69"/>
      <c r="H237" s="69"/>
      <c r="I237" s="2"/>
    </row>
    <row r="238" spans="1:9" ht="12.75">
      <c r="A238" s="2"/>
      <c r="B238" s="15"/>
      <c r="C238" s="92"/>
      <c r="D238" s="2"/>
      <c r="E238" s="69"/>
      <c r="F238" s="69"/>
      <c r="G238" s="69"/>
      <c r="H238" s="69"/>
      <c r="I238" s="2"/>
    </row>
    <row r="239" spans="1:9" ht="12.75">
      <c r="A239" s="2"/>
      <c r="B239" s="15"/>
      <c r="C239" s="92"/>
      <c r="D239" s="3"/>
      <c r="E239" s="69"/>
      <c r="F239" s="69"/>
      <c r="G239" s="69"/>
      <c r="H239" s="69"/>
      <c r="I239" s="2"/>
    </row>
    <row r="240" spans="1:9" ht="12.75">
      <c r="A240" s="2"/>
      <c r="B240" s="15"/>
      <c r="C240" s="92"/>
      <c r="D240" s="2"/>
      <c r="E240" s="69"/>
      <c r="F240" s="69"/>
      <c r="G240" s="69"/>
      <c r="H240" s="69"/>
      <c r="I240" s="2"/>
    </row>
    <row r="241" spans="1:9" ht="12.75">
      <c r="A241" s="2"/>
      <c r="B241" s="15"/>
      <c r="C241" s="92"/>
      <c r="D241" s="2"/>
      <c r="E241" s="69"/>
      <c r="F241" s="69"/>
      <c r="G241" s="69"/>
      <c r="H241" s="69"/>
      <c r="I241" s="2"/>
    </row>
    <row r="242" spans="1:9" ht="12.75">
      <c r="A242" s="2"/>
      <c r="B242" s="15"/>
      <c r="C242" s="92"/>
      <c r="D242" s="2"/>
      <c r="E242" s="69"/>
      <c r="F242" s="69"/>
      <c r="G242" s="69"/>
      <c r="H242" s="69"/>
      <c r="I242" s="2"/>
    </row>
    <row r="243" spans="1:9" ht="12.75">
      <c r="A243" s="2"/>
      <c r="B243" s="15"/>
      <c r="C243" s="92"/>
      <c r="D243" s="2"/>
      <c r="E243" s="69"/>
      <c r="F243" s="69"/>
      <c r="G243" s="69"/>
      <c r="H243" s="69"/>
      <c r="I243" s="2"/>
    </row>
    <row r="244" spans="1:9" ht="12.75">
      <c r="A244" s="2"/>
      <c r="B244" s="15"/>
      <c r="C244" s="92"/>
      <c r="D244" s="2"/>
      <c r="E244" s="69"/>
      <c r="F244" s="69"/>
      <c r="G244" s="69"/>
      <c r="H244" s="69"/>
      <c r="I244" s="2"/>
    </row>
    <row r="245" spans="1:9" ht="12.75">
      <c r="A245" s="2"/>
      <c r="B245" s="15"/>
      <c r="C245" s="92"/>
      <c r="D245" s="2"/>
      <c r="E245" s="69"/>
      <c r="F245" s="69"/>
      <c r="G245" s="69"/>
      <c r="H245" s="69"/>
      <c r="I245" s="2"/>
    </row>
    <row r="246" spans="1:9" ht="12.75">
      <c r="A246" s="2"/>
      <c r="B246" s="15"/>
      <c r="C246" s="92"/>
      <c r="D246" s="2"/>
      <c r="E246" s="69"/>
      <c r="F246" s="69"/>
      <c r="G246" s="69"/>
      <c r="H246" s="69"/>
      <c r="I246" s="2"/>
    </row>
    <row r="247" spans="1:9" ht="12.75">
      <c r="A247" s="6"/>
      <c r="B247" s="44"/>
      <c r="C247" s="133"/>
      <c r="D247" s="6"/>
      <c r="E247" s="71"/>
      <c r="F247" s="71"/>
      <c r="G247" s="71"/>
      <c r="H247" s="71"/>
      <c r="I247" s="2"/>
    </row>
    <row r="248" spans="1:9" ht="12.75">
      <c r="A248" s="6"/>
      <c r="B248" s="44"/>
      <c r="C248" s="133"/>
      <c r="D248" s="6"/>
      <c r="E248" s="71"/>
      <c r="F248" s="71"/>
      <c r="G248" s="71"/>
      <c r="H248" s="69"/>
      <c r="I248" s="2"/>
    </row>
    <row r="249" spans="1:9" s="13" customFormat="1" ht="12.75">
      <c r="A249" s="19"/>
      <c r="B249" s="43"/>
      <c r="C249" s="134"/>
      <c r="D249" s="19"/>
      <c r="E249" s="70"/>
      <c r="F249" s="70"/>
      <c r="G249" s="70"/>
      <c r="H249" s="70"/>
      <c r="I249" s="19"/>
    </row>
    <row r="250" spans="1:9" ht="12.75">
      <c r="A250" s="2"/>
      <c r="B250" s="15"/>
      <c r="C250" s="92"/>
      <c r="D250" s="2"/>
      <c r="E250" s="69"/>
      <c r="F250" s="69"/>
      <c r="G250" s="69"/>
      <c r="H250" s="69"/>
      <c r="I250" s="2"/>
    </row>
    <row r="251" spans="1:9" ht="12.75">
      <c r="A251" s="2"/>
      <c r="B251" s="15"/>
      <c r="C251" s="92"/>
      <c r="D251" s="2"/>
      <c r="E251" s="69"/>
      <c r="F251" s="69"/>
      <c r="G251" s="69"/>
      <c r="H251" s="69"/>
      <c r="I251" s="2"/>
    </row>
    <row r="252" spans="1:9" ht="12.75">
      <c r="A252" s="2"/>
      <c r="B252" s="15"/>
      <c r="C252" s="92"/>
      <c r="D252" s="2"/>
      <c r="E252" s="69"/>
      <c r="F252" s="69"/>
      <c r="G252" s="69"/>
      <c r="H252" s="69"/>
      <c r="I252" s="2"/>
    </row>
    <row r="253" spans="1:9" s="12" customFormat="1" ht="12.75">
      <c r="A253" s="19"/>
      <c r="B253" s="43"/>
      <c r="C253" s="134"/>
      <c r="D253" s="19"/>
      <c r="E253" s="70"/>
      <c r="F253" s="70"/>
      <c r="G253" s="70"/>
      <c r="H253" s="70"/>
      <c r="I253" s="20"/>
    </row>
    <row r="254" spans="1:9" ht="12.75">
      <c r="A254" s="2"/>
      <c r="B254" s="15"/>
      <c r="C254" s="92"/>
      <c r="D254" s="2"/>
      <c r="E254" s="69"/>
      <c r="F254" s="69"/>
      <c r="G254" s="69"/>
      <c r="H254" s="69"/>
      <c r="I254" s="2"/>
    </row>
    <row r="255" spans="1:9" ht="12.75">
      <c r="A255" s="2"/>
      <c r="B255" s="15"/>
      <c r="C255" s="92"/>
      <c r="D255" s="2"/>
      <c r="E255" s="69"/>
      <c r="F255" s="69"/>
      <c r="G255" s="69"/>
      <c r="H255" s="69"/>
      <c r="I255" s="2"/>
    </row>
    <row r="256" spans="1:9" ht="12.75">
      <c r="A256" s="2"/>
      <c r="B256" s="15"/>
      <c r="C256" s="92"/>
      <c r="D256" s="2"/>
      <c r="E256" s="69"/>
      <c r="F256" s="69"/>
      <c r="G256" s="69"/>
      <c r="H256" s="69"/>
      <c r="I256" s="2"/>
    </row>
    <row r="257" spans="1:9" ht="12.75">
      <c r="A257" s="2"/>
      <c r="B257" s="15"/>
      <c r="C257" s="92"/>
      <c r="D257" s="3"/>
      <c r="E257" s="69"/>
      <c r="F257" s="69"/>
      <c r="G257" s="69"/>
      <c r="H257" s="69"/>
      <c r="I257" s="2"/>
    </row>
    <row r="258" spans="1:9" ht="12.75">
      <c r="A258" s="2"/>
      <c r="B258" s="15"/>
      <c r="C258" s="92"/>
      <c r="D258" s="2"/>
      <c r="E258" s="69"/>
      <c r="F258" s="69"/>
      <c r="G258" s="69"/>
      <c r="H258" s="69"/>
      <c r="I258" s="2"/>
    </row>
    <row r="259" spans="1:9" ht="12.75">
      <c r="A259" s="2"/>
      <c r="B259" s="15"/>
      <c r="C259" s="92"/>
      <c r="D259" s="2"/>
      <c r="E259" s="69"/>
      <c r="F259" s="69"/>
      <c r="G259" s="69"/>
      <c r="H259" s="69"/>
      <c r="I259" s="2"/>
    </row>
    <row r="260" spans="1:9" ht="12.75">
      <c r="A260" s="2"/>
      <c r="B260" s="15"/>
      <c r="C260" s="92"/>
      <c r="D260" s="2"/>
      <c r="E260" s="69"/>
      <c r="F260" s="69"/>
      <c r="G260" s="69"/>
      <c r="H260" s="69"/>
      <c r="I260" s="2"/>
    </row>
    <row r="261" spans="1:9" ht="12.75">
      <c r="A261" s="2"/>
      <c r="B261" s="15"/>
      <c r="C261" s="92"/>
      <c r="D261" s="2"/>
      <c r="E261" s="69"/>
      <c r="F261" s="69"/>
      <c r="G261" s="69"/>
      <c r="H261" s="69"/>
      <c r="I261" s="2"/>
    </row>
    <row r="262" spans="1:9" s="13" customFormat="1" ht="12.75">
      <c r="A262" s="19"/>
      <c r="B262" s="43"/>
      <c r="C262" s="134"/>
      <c r="D262" s="19"/>
      <c r="E262" s="70"/>
      <c r="F262" s="70"/>
      <c r="G262" s="70"/>
      <c r="H262" s="70"/>
      <c r="I262" s="19"/>
    </row>
    <row r="263" spans="1:9" ht="12.75">
      <c r="A263" s="2"/>
      <c r="B263" s="15"/>
      <c r="C263" s="92"/>
      <c r="D263" s="2"/>
      <c r="E263" s="69"/>
      <c r="F263" s="69"/>
      <c r="G263" s="69"/>
      <c r="H263" s="69"/>
      <c r="I263" s="2"/>
    </row>
    <row r="264" spans="1:9" ht="12.75">
      <c r="A264" s="2"/>
      <c r="B264" s="15"/>
      <c r="C264" s="92"/>
      <c r="D264" s="2"/>
      <c r="E264" s="69"/>
      <c r="F264" s="69"/>
      <c r="G264" s="69"/>
      <c r="H264" s="69"/>
      <c r="I264" s="2"/>
    </row>
    <row r="265" spans="1:9" ht="12.75">
      <c r="A265" s="6"/>
      <c r="B265" s="15"/>
      <c r="C265" s="133"/>
      <c r="D265" s="6"/>
      <c r="E265" s="71"/>
      <c r="F265" s="71"/>
      <c r="G265" s="71"/>
      <c r="H265" s="71"/>
      <c r="I265" s="2"/>
    </row>
    <row r="266" spans="1:9" ht="12.75">
      <c r="A266" s="6"/>
      <c r="B266" s="44"/>
      <c r="C266" s="133"/>
      <c r="D266" s="6"/>
      <c r="E266" s="71"/>
      <c r="F266" s="71"/>
      <c r="G266" s="71"/>
      <c r="H266" s="69"/>
      <c r="I266" s="2"/>
    </row>
    <row r="267" spans="1:9" s="13" customFormat="1" ht="12.75">
      <c r="A267" s="20"/>
      <c r="B267" s="43"/>
      <c r="C267" s="136"/>
      <c r="D267" s="19"/>
      <c r="E267" s="73"/>
      <c r="F267" s="70"/>
      <c r="G267" s="70"/>
      <c r="H267" s="70"/>
      <c r="I267" s="19"/>
    </row>
    <row r="268" spans="1:9" ht="12.75">
      <c r="A268" s="2"/>
      <c r="B268" s="15"/>
      <c r="C268" s="92"/>
      <c r="D268" s="2"/>
      <c r="E268" s="69"/>
      <c r="F268" s="69"/>
      <c r="G268" s="69"/>
      <c r="H268" s="69"/>
      <c r="I268" s="2"/>
    </row>
    <row r="269" spans="1:9" ht="12.75">
      <c r="A269" s="2"/>
      <c r="B269" s="15"/>
      <c r="C269" s="92"/>
      <c r="D269" s="3"/>
      <c r="E269" s="69"/>
      <c r="F269" s="69"/>
      <c r="G269" s="69"/>
      <c r="H269" s="69"/>
      <c r="I269" s="2"/>
    </row>
    <row r="270" spans="1:9" ht="12.75">
      <c r="A270" s="2"/>
      <c r="B270" s="15"/>
      <c r="C270" s="92"/>
      <c r="D270" s="2"/>
      <c r="E270" s="69"/>
      <c r="F270" s="69"/>
      <c r="G270" s="69"/>
      <c r="H270" s="69"/>
      <c r="I270" s="2"/>
    </row>
    <row r="271" spans="1:9" ht="12.75">
      <c r="A271" s="2"/>
      <c r="B271" s="15"/>
      <c r="C271" s="92"/>
      <c r="D271" s="2"/>
      <c r="E271" s="69"/>
      <c r="F271" s="69"/>
      <c r="G271" s="69"/>
      <c r="H271" s="69"/>
      <c r="I271" s="2"/>
    </row>
    <row r="272" spans="1:9" ht="12.75">
      <c r="A272" s="2"/>
      <c r="B272" s="15"/>
      <c r="C272" s="92"/>
      <c r="D272" s="2"/>
      <c r="E272" s="69"/>
      <c r="F272" s="69"/>
      <c r="G272" s="69"/>
      <c r="H272" s="69"/>
      <c r="I272" s="2"/>
    </row>
    <row r="273" spans="1:9" s="9" customFormat="1" ht="12.75">
      <c r="A273" s="6"/>
      <c r="B273" s="44"/>
      <c r="C273" s="133"/>
      <c r="D273" s="6"/>
      <c r="E273" s="71"/>
      <c r="F273" s="71"/>
      <c r="G273" s="71"/>
      <c r="H273" s="71"/>
      <c r="I273" s="6"/>
    </row>
    <row r="274" spans="1:9" ht="12.75">
      <c r="A274" s="2"/>
      <c r="B274" s="15"/>
      <c r="C274" s="92"/>
      <c r="D274" s="2"/>
      <c r="E274" s="69"/>
      <c r="F274" s="69"/>
      <c r="G274" s="69"/>
      <c r="H274" s="69"/>
      <c r="I274" s="2"/>
    </row>
    <row r="275" spans="1:9" s="13" customFormat="1" ht="12.75">
      <c r="A275" s="19"/>
      <c r="B275" s="43"/>
      <c r="C275" s="134"/>
      <c r="D275" s="19"/>
      <c r="E275" s="70"/>
      <c r="F275" s="70"/>
      <c r="G275" s="70"/>
      <c r="H275" s="70"/>
      <c r="I275" s="19"/>
    </row>
    <row r="276" spans="1:9" ht="12.75">
      <c r="A276" s="2"/>
      <c r="B276" s="15"/>
      <c r="C276" s="92"/>
      <c r="D276" s="2"/>
      <c r="E276" s="69"/>
      <c r="F276" s="69"/>
      <c r="G276" s="69"/>
      <c r="H276" s="69"/>
      <c r="I276" s="2"/>
    </row>
    <row r="277" spans="1:9" ht="12.75">
      <c r="A277" s="2"/>
      <c r="B277" s="15"/>
      <c r="C277" s="92"/>
      <c r="D277" s="2"/>
      <c r="E277" s="69"/>
      <c r="F277" s="69"/>
      <c r="G277" s="69"/>
      <c r="H277" s="69"/>
      <c r="I277" s="2"/>
    </row>
    <row r="278" spans="1:9" ht="12.75">
      <c r="A278" s="2"/>
      <c r="B278" s="15"/>
      <c r="C278" s="92"/>
      <c r="D278" s="2"/>
      <c r="E278" s="69"/>
      <c r="F278" s="69"/>
      <c r="G278" s="69"/>
      <c r="H278" s="69"/>
      <c r="I278" s="2"/>
    </row>
    <row r="279" spans="1:9" ht="12.75">
      <c r="A279" s="2"/>
      <c r="B279" s="15"/>
      <c r="C279" s="92"/>
      <c r="D279" s="2"/>
      <c r="E279" s="69"/>
      <c r="F279" s="69"/>
      <c r="G279" s="69"/>
      <c r="H279" s="69"/>
      <c r="I279" s="2"/>
    </row>
    <row r="280" spans="1:9" ht="12.75">
      <c r="A280" s="6"/>
      <c r="B280" s="44"/>
      <c r="C280" s="133"/>
      <c r="D280" s="6"/>
      <c r="E280" s="71"/>
      <c r="F280" s="71"/>
      <c r="G280" s="71"/>
      <c r="H280" s="71"/>
      <c r="I280" s="2"/>
    </row>
    <row r="281" spans="1:9" ht="12.75">
      <c r="A281" s="6"/>
      <c r="B281" s="44"/>
      <c r="C281" s="133"/>
      <c r="D281" s="6"/>
      <c r="E281" s="71"/>
      <c r="F281" s="71"/>
      <c r="G281" s="71"/>
      <c r="H281" s="71"/>
      <c r="I281" s="2"/>
    </row>
    <row r="282" spans="1:9" s="13" customFormat="1" ht="12.75">
      <c r="A282" s="19"/>
      <c r="B282" s="43"/>
      <c r="C282" s="134"/>
      <c r="D282" s="19"/>
      <c r="E282" s="70"/>
      <c r="F282" s="70"/>
      <c r="G282" s="70"/>
      <c r="H282" s="70"/>
      <c r="I282" s="19"/>
    </row>
    <row r="283" spans="1:9" s="5" customFormat="1" ht="12.75">
      <c r="A283" s="3"/>
      <c r="B283" s="15"/>
      <c r="C283" s="92"/>
      <c r="D283" s="3"/>
      <c r="E283" s="69"/>
      <c r="F283" s="69"/>
      <c r="G283" s="69"/>
      <c r="H283" s="69"/>
      <c r="I283" s="3"/>
    </row>
    <row r="284" spans="1:9" ht="12.75">
      <c r="A284" s="3"/>
      <c r="B284" s="15"/>
      <c r="C284" s="92"/>
      <c r="D284" s="3"/>
      <c r="E284" s="69"/>
      <c r="F284" s="69"/>
      <c r="G284" s="69"/>
      <c r="H284" s="69"/>
      <c r="I284" s="2"/>
    </row>
    <row r="285" spans="1:9" ht="12.75">
      <c r="A285" s="6"/>
      <c r="B285" s="44"/>
      <c r="C285" s="92"/>
      <c r="D285" s="2"/>
      <c r="E285" s="69"/>
      <c r="F285" s="69"/>
      <c r="G285" s="69"/>
      <c r="H285" s="69"/>
      <c r="I285" s="2"/>
    </row>
    <row r="286" spans="1:9" ht="12.75">
      <c r="A286" s="6"/>
      <c r="B286" s="44"/>
      <c r="C286" s="92"/>
      <c r="D286" s="2"/>
      <c r="E286" s="69"/>
      <c r="F286" s="69"/>
      <c r="G286" s="69"/>
      <c r="H286" s="69"/>
      <c r="I286" s="2"/>
    </row>
    <row r="287" spans="1:9" ht="12.75">
      <c r="A287" s="6"/>
      <c r="B287" s="44"/>
      <c r="C287" s="92"/>
      <c r="D287" s="2"/>
      <c r="E287" s="69"/>
      <c r="F287" s="69"/>
      <c r="G287" s="69"/>
      <c r="H287" s="69"/>
      <c r="I287" s="2"/>
    </row>
    <row r="288" spans="1:9" ht="12.75">
      <c r="A288" s="6"/>
      <c r="B288" s="44"/>
      <c r="C288" s="92"/>
      <c r="D288" s="2"/>
      <c r="E288" s="69"/>
      <c r="F288" s="69"/>
      <c r="G288" s="69"/>
      <c r="H288" s="69"/>
      <c r="I288" s="2"/>
    </row>
    <row r="289" spans="1:9" ht="12.75">
      <c r="A289" s="6"/>
      <c r="B289" s="44"/>
      <c r="C289" s="92"/>
      <c r="D289" s="2"/>
      <c r="E289" s="69"/>
      <c r="F289" s="69"/>
      <c r="G289" s="69"/>
      <c r="H289" s="69"/>
      <c r="I289" s="2"/>
    </row>
    <row r="290" spans="1:9" ht="12.75">
      <c r="A290" s="6"/>
      <c r="B290" s="44"/>
      <c r="C290" s="92"/>
      <c r="D290" s="2"/>
      <c r="E290" s="69"/>
      <c r="F290" s="69"/>
      <c r="G290" s="69"/>
      <c r="H290" s="69"/>
      <c r="I290" s="2"/>
    </row>
    <row r="291" spans="1:9" ht="12.75">
      <c r="A291" s="6"/>
      <c r="B291" s="44"/>
      <c r="C291" s="92"/>
      <c r="D291" s="2"/>
      <c r="E291" s="69"/>
      <c r="F291" s="69"/>
      <c r="G291" s="69"/>
      <c r="H291" s="69"/>
      <c r="I291" s="2"/>
    </row>
    <row r="292" spans="1:9" ht="12.75">
      <c r="A292" s="6"/>
      <c r="B292" s="44"/>
      <c r="C292" s="92"/>
      <c r="D292" s="2"/>
      <c r="E292" s="69"/>
      <c r="F292" s="69"/>
      <c r="G292" s="69"/>
      <c r="H292" s="69"/>
      <c r="I292" s="2"/>
    </row>
    <row r="293" spans="1:9" ht="12.75">
      <c r="A293" s="6"/>
      <c r="B293" s="44"/>
      <c r="C293" s="92"/>
      <c r="D293" s="2"/>
      <c r="E293" s="69"/>
      <c r="F293" s="69"/>
      <c r="G293" s="69"/>
      <c r="H293" s="69"/>
      <c r="I293" s="2"/>
    </row>
    <row r="294" spans="1:9" ht="12.75">
      <c r="A294" s="6"/>
      <c r="B294" s="44"/>
      <c r="C294" s="92"/>
      <c r="D294" s="2"/>
      <c r="E294" s="69"/>
      <c r="F294" s="69"/>
      <c r="G294" s="69"/>
      <c r="H294" s="69"/>
      <c r="I294" s="2"/>
    </row>
    <row r="295" spans="1:9" s="13" customFormat="1" ht="12.75">
      <c r="A295" s="19"/>
      <c r="B295" s="43"/>
      <c r="C295" s="134"/>
      <c r="D295" s="19"/>
      <c r="E295" s="70"/>
      <c r="F295" s="70"/>
      <c r="G295" s="70"/>
      <c r="H295" s="70"/>
      <c r="I295" s="19"/>
    </row>
    <row r="296" spans="1:9" ht="12.75">
      <c r="A296" s="2"/>
      <c r="B296" s="15"/>
      <c r="C296" s="92"/>
      <c r="D296" s="2"/>
      <c r="E296" s="69"/>
      <c r="F296" s="69"/>
      <c r="G296" s="69"/>
      <c r="H296" s="69"/>
      <c r="I296" s="2"/>
    </row>
    <row r="297" spans="1:9" ht="12.75">
      <c r="A297" s="2"/>
      <c r="B297" s="15"/>
      <c r="C297" s="92"/>
      <c r="D297" s="2"/>
      <c r="E297" s="69"/>
      <c r="F297" s="69"/>
      <c r="G297" s="69"/>
      <c r="H297" s="69"/>
      <c r="I297" s="2"/>
    </row>
    <row r="298" spans="1:9" ht="12.75">
      <c r="A298" s="2"/>
      <c r="B298" s="15"/>
      <c r="C298" s="92"/>
      <c r="D298" s="2"/>
      <c r="E298" s="69"/>
      <c r="F298" s="69"/>
      <c r="G298" s="69"/>
      <c r="H298" s="69"/>
      <c r="I298" s="2"/>
    </row>
    <row r="299" spans="1:9" ht="12.75">
      <c r="A299" s="2"/>
      <c r="B299" s="15"/>
      <c r="C299" s="92"/>
      <c r="D299" s="2"/>
      <c r="E299" s="69"/>
      <c r="F299" s="69"/>
      <c r="G299" s="69"/>
      <c r="H299" s="69"/>
      <c r="I299" s="2"/>
    </row>
    <row r="300" spans="1:9" ht="12.75">
      <c r="A300" s="2"/>
      <c r="B300" s="15"/>
      <c r="C300" s="92"/>
      <c r="D300" s="2"/>
      <c r="E300" s="69"/>
      <c r="F300" s="69"/>
      <c r="G300" s="69"/>
      <c r="H300" s="69"/>
      <c r="I300" s="2"/>
    </row>
    <row r="301" spans="1:9" ht="12.75">
      <c r="A301" s="2"/>
      <c r="B301" s="15"/>
      <c r="C301" s="92"/>
      <c r="D301" s="2"/>
      <c r="E301" s="69"/>
      <c r="F301" s="69"/>
      <c r="G301" s="69"/>
      <c r="H301" s="69"/>
      <c r="I301" s="2"/>
    </row>
    <row r="302" spans="1:9" ht="12.75">
      <c r="A302" s="2"/>
      <c r="B302" s="15"/>
      <c r="C302" s="92"/>
      <c r="D302" s="2"/>
      <c r="E302" s="69"/>
      <c r="F302" s="69"/>
      <c r="G302" s="69"/>
      <c r="H302" s="69"/>
      <c r="I302" s="2"/>
    </row>
    <row r="303" spans="1:9" s="13" customFormat="1" ht="12.75">
      <c r="A303" s="19"/>
      <c r="B303" s="43"/>
      <c r="C303" s="134"/>
      <c r="D303" s="19"/>
      <c r="E303" s="70"/>
      <c r="F303" s="70"/>
      <c r="G303" s="70"/>
      <c r="H303" s="70"/>
      <c r="I303" s="19"/>
    </row>
    <row r="304" spans="1:9" ht="12.75">
      <c r="A304" s="2"/>
      <c r="B304" s="15"/>
      <c r="C304" s="92"/>
      <c r="D304" s="2"/>
      <c r="E304" s="69"/>
      <c r="F304" s="69"/>
      <c r="G304" s="69"/>
      <c r="H304" s="69"/>
      <c r="I304" s="2"/>
    </row>
    <row r="305" spans="1:9" ht="12.75">
      <c r="A305" s="2"/>
      <c r="B305" s="15"/>
      <c r="C305" s="92"/>
      <c r="D305" s="2"/>
      <c r="E305" s="69"/>
      <c r="F305" s="69"/>
      <c r="G305" s="69"/>
      <c r="H305" s="69"/>
      <c r="I305" s="2"/>
    </row>
    <row r="306" spans="1:9" ht="12.75">
      <c r="A306" s="2"/>
      <c r="B306" s="15"/>
      <c r="C306" s="92"/>
      <c r="D306" s="3"/>
      <c r="E306" s="69"/>
      <c r="F306" s="69"/>
      <c r="G306" s="69"/>
      <c r="H306" s="69"/>
      <c r="I306" s="2"/>
    </row>
    <row r="307" spans="1:9" ht="12.75">
      <c r="A307" s="2"/>
      <c r="B307" s="15"/>
      <c r="C307" s="92"/>
      <c r="D307" s="2"/>
      <c r="E307" s="69"/>
      <c r="F307" s="69"/>
      <c r="G307" s="69"/>
      <c r="H307" s="69"/>
      <c r="I307" s="2"/>
    </row>
    <row r="308" spans="1:9" ht="12.75">
      <c r="A308" s="2"/>
      <c r="B308" s="15"/>
      <c r="C308" s="92"/>
      <c r="D308" s="2"/>
      <c r="E308" s="69"/>
      <c r="F308" s="69"/>
      <c r="G308" s="69"/>
      <c r="H308" s="69"/>
      <c r="I308" s="2"/>
    </row>
    <row r="309" spans="1:9" ht="12.75">
      <c r="A309" s="2"/>
      <c r="B309" s="15"/>
      <c r="C309" s="92"/>
      <c r="D309" s="2"/>
      <c r="E309" s="69"/>
      <c r="F309" s="69"/>
      <c r="G309" s="69"/>
      <c r="H309" s="69"/>
      <c r="I309" s="2"/>
    </row>
    <row r="310" spans="1:9" ht="12.75">
      <c r="A310" s="2"/>
      <c r="B310" s="15"/>
      <c r="C310" s="92"/>
      <c r="D310" s="2"/>
      <c r="E310" s="69"/>
      <c r="F310" s="69"/>
      <c r="G310" s="69"/>
      <c r="H310" s="69"/>
      <c r="I310" s="2"/>
    </row>
    <row r="311" spans="1:9" ht="12.75">
      <c r="A311" s="2"/>
      <c r="B311" s="15"/>
      <c r="C311" s="92"/>
      <c r="D311" s="2"/>
      <c r="E311" s="69"/>
      <c r="F311" s="69"/>
      <c r="G311" s="69"/>
      <c r="H311" s="69"/>
      <c r="I311" s="2"/>
    </row>
    <row r="312" spans="1:9" ht="12.75">
      <c r="A312" s="2"/>
      <c r="B312" s="15"/>
      <c r="C312" s="92"/>
      <c r="D312" s="2"/>
      <c r="E312" s="69"/>
      <c r="F312" s="69"/>
      <c r="G312" s="69"/>
      <c r="H312" s="69"/>
      <c r="I312" s="2"/>
    </row>
    <row r="313" spans="1:9" ht="12.75">
      <c r="A313" s="2"/>
      <c r="B313" s="15"/>
      <c r="C313" s="92"/>
      <c r="D313" s="2"/>
      <c r="E313" s="69"/>
      <c r="F313" s="69"/>
      <c r="G313" s="69"/>
      <c r="H313" s="69"/>
      <c r="I313" s="2"/>
    </row>
    <row r="314" spans="1:9" ht="12.75">
      <c r="A314" s="2"/>
      <c r="B314" s="15"/>
      <c r="C314" s="92"/>
      <c r="D314" s="2"/>
      <c r="E314" s="69"/>
      <c r="F314" s="69"/>
      <c r="G314" s="69"/>
      <c r="H314" s="69"/>
      <c r="I314" s="2"/>
    </row>
    <row r="315" spans="1:9" ht="12.75">
      <c r="A315" s="2"/>
      <c r="B315" s="15"/>
      <c r="C315" s="92"/>
      <c r="D315" s="2"/>
      <c r="E315" s="69"/>
      <c r="F315" s="69"/>
      <c r="G315" s="69"/>
      <c r="H315" s="69"/>
      <c r="I315" s="2"/>
    </row>
    <row r="316" spans="1:9" s="13" customFormat="1" ht="12.75">
      <c r="A316" s="19"/>
      <c r="B316" s="43"/>
      <c r="C316" s="134"/>
      <c r="D316" s="19"/>
      <c r="E316" s="70"/>
      <c r="F316" s="70"/>
      <c r="G316" s="70"/>
      <c r="H316" s="70"/>
      <c r="I316" s="19"/>
    </row>
    <row r="317" spans="1:9" ht="12.75">
      <c r="A317" s="2"/>
      <c r="B317" s="15"/>
      <c r="C317" s="92"/>
      <c r="D317" s="2"/>
      <c r="E317" s="69"/>
      <c r="F317" s="69"/>
      <c r="G317" s="69"/>
      <c r="H317" s="69"/>
      <c r="I317" s="2"/>
    </row>
    <row r="318" spans="1:9" ht="12.75">
      <c r="A318" s="2"/>
      <c r="B318" s="15"/>
      <c r="C318" s="92"/>
      <c r="D318" s="2"/>
      <c r="E318" s="69"/>
      <c r="F318" s="69"/>
      <c r="G318" s="69"/>
      <c r="H318" s="69"/>
      <c r="I318" s="2"/>
    </row>
    <row r="319" spans="1:9" ht="12.75">
      <c r="A319" s="2"/>
      <c r="B319" s="15"/>
      <c r="C319" s="92"/>
      <c r="D319" s="2"/>
      <c r="E319" s="69"/>
      <c r="F319" s="69"/>
      <c r="G319" s="69"/>
      <c r="H319" s="69"/>
      <c r="I319" s="2"/>
    </row>
    <row r="320" spans="1:9" ht="12.75">
      <c r="A320" s="2"/>
      <c r="B320" s="15"/>
      <c r="C320" s="92"/>
      <c r="D320" s="2"/>
      <c r="E320" s="69"/>
      <c r="F320" s="69"/>
      <c r="G320" s="69"/>
      <c r="H320" s="69"/>
      <c r="I320" s="2"/>
    </row>
    <row r="321" spans="1:9" ht="12.75">
      <c r="A321" s="2"/>
      <c r="B321" s="15"/>
      <c r="C321" s="92"/>
      <c r="D321" s="2"/>
      <c r="E321" s="69"/>
      <c r="F321" s="69"/>
      <c r="G321" s="69"/>
      <c r="H321" s="69"/>
      <c r="I321" s="2"/>
    </row>
    <row r="322" spans="1:9" s="9" customFormat="1" ht="12.75">
      <c r="A322" s="6"/>
      <c r="B322" s="44"/>
      <c r="C322" s="133"/>
      <c r="D322" s="6"/>
      <c r="E322" s="71"/>
      <c r="F322" s="71"/>
      <c r="G322" s="71"/>
      <c r="H322" s="71"/>
      <c r="I322" s="6"/>
    </row>
    <row r="323" spans="1:9" ht="12.75">
      <c r="A323" s="2"/>
      <c r="B323" s="15"/>
      <c r="C323" s="92"/>
      <c r="D323" s="2"/>
      <c r="E323" s="69"/>
      <c r="F323" s="69"/>
      <c r="G323" s="69"/>
      <c r="H323" s="69"/>
      <c r="I323" s="2"/>
    </row>
    <row r="324" spans="1:9" s="13" customFormat="1" ht="12.75">
      <c r="A324" s="19"/>
      <c r="B324" s="43"/>
      <c r="C324" s="134"/>
      <c r="D324" s="19"/>
      <c r="E324" s="70"/>
      <c r="F324" s="70"/>
      <c r="G324" s="70"/>
      <c r="H324" s="70"/>
      <c r="I324" s="19"/>
    </row>
    <row r="325" spans="1:9" ht="12.75">
      <c r="A325" s="2"/>
      <c r="B325" s="15"/>
      <c r="C325" s="92"/>
      <c r="D325" s="2"/>
      <c r="E325" s="69"/>
      <c r="F325" s="69"/>
      <c r="G325" s="69"/>
      <c r="H325" s="69"/>
      <c r="I325" s="2"/>
    </row>
    <row r="326" spans="1:9" ht="12.75">
      <c r="A326" s="2"/>
      <c r="B326" s="15"/>
      <c r="C326" s="92"/>
      <c r="D326" s="2"/>
      <c r="E326" s="69"/>
      <c r="F326" s="69"/>
      <c r="G326" s="69"/>
      <c r="H326" s="69"/>
      <c r="I326" s="2"/>
    </row>
    <row r="327" spans="1:9" ht="12.75">
      <c r="A327" s="2"/>
      <c r="B327" s="15"/>
      <c r="C327" s="92"/>
      <c r="D327" s="2"/>
      <c r="E327" s="69"/>
      <c r="F327" s="69"/>
      <c r="G327" s="69"/>
      <c r="H327" s="69"/>
      <c r="I327" s="2"/>
    </row>
    <row r="328" spans="1:9" ht="12.75">
      <c r="A328" s="2"/>
      <c r="B328" s="15"/>
      <c r="C328" s="92"/>
      <c r="D328" s="2"/>
      <c r="E328" s="69"/>
      <c r="F328" s="69"/>
      <c r="G328" s="69"/>
      <c r="H328" s="69"/>
      <c r="I328" s="2"/>
    </row>
    <row r="329" spans="1:9" s="9" customFormat="1" ht="12.75">
      <c r="A329" s="6"/>
      <c r="B329" s="44"/>
      <c r="C329" s="133"/>
      <c r="D329" s="6"/>
      <c r="E329" s="71"/>
      <c r="F329" s="71"/>
      <c r="G329" s="71"/>
      <c r="H329" s="71"/>
      <c r="I329" s="6"/>
    </row>
    <row r="330" spans="1:9" s="9" customFormat="1" ht="12.75">
      <c r="A330" s="6"/>
      <c r="B330" s="44"/>
      <c r="C330" s="133"/>
      <c r="D330" s="6"/>
      <c r="E330" s="71"/>
      <c r="F330" s="71"/>
      <c r="G330" s="71"/>
      <c r="H330" s="71"/>
      <c r="I330" s="6"/>
    </row>
    <row r="331" spans="1:9" s="13" customFormat="1" ht="12.75">
      <c r="A331" s="19"/>
      <c r="B331" s="43"/>
      <c r="C331" s="134"/>
      <c r="D331" s="19"/>
      <c r="E331" s="70"/>
      <c r="F331" s="70"/>
      <c r="G331" s="70"/>
      <c r="H331" s="70"/>
      <c r="I331" s="19"/>
    </row>
    <row r="332" spans="1:9" ht="12.75">
      <c r="A332" s="2"/>
      <c r="B332" s="15"/>
      <c r="C332" s="92"/>
      <c r="D332" s="2"/>
      <c r="E332" s="69"/>
      <c r="F332" s="69"/>
      <c r="G332" s="69"/>
      <c r="H332" s="69"/>
      <c r="I332" s="2"/>
    </row>
    <row r="333" spans="1:9" ht="12.75">
      <c r="A333" s="2"/>
      <c r="B333" s="15"/>
      <c r="C333" s="92"/>
      <c r="D333" s="2"/>
      <c r="E333" s="69"/>
      <c r="F333" s="69"/>
      <c r="G333" s="69"/>
      <c r="H333" s="69"/>
      <c r="I333" s="2"/>
    </row>
    <row r="334" spans="1:9" ht="12.75">
      <c r="A334" s="2"/>
      <c r="B334" s="15"/>
      <c r="C334" s="92"/>
      <c r="D334" s="2"/>
      <c r="E334" s="69"/>
      <c r="F334" s="69"/>
      <c r="G334" s="69"/>
      <c r="H334" s="69"/>
      <c r="I334" s="2"/>
    </row>
    <row r="335" spans="1:9" ht="12.75">
      <c r="A335" s="2"/>
      <c r="B335" s="15"/>
      <c r="C335" s="92"/>
      <c r="D335" s="2"/>
      <c r="E335" s="69"/>
      <c r="F335" s="69"/>
      <c r="G335" s="69"/>
      <c r="H335" s="69"/>
      <c r="I335" s="2"/>
    </row>
    <row r="336" spans="1:9" ht="12.75">
      <c r="A336" s="2"/>
      <c r="B336" s="15"/>
      <c r="C336" s="92"/>
      <c r="D336" s="6"/>
      <c r="E336" s="71"/>
      <c r="F336" s="71"/>
      <c r="G336" s="71"/>
      <c r="H336" s="71"/>
      <c r="I336" s="2"/>
    </row>
    <row r="337" spans="1:9" ht="12.75">
      <c r="A337" s="2"/>
      <c r="B337" s="15"/>
      <c r="C337" s="92"/>
      <c r="D337" s="10"/>
      <c r="E337" s="69"/>
      <c r="F337" s="69"/>
      <c r="G337" s="69"/>
      <c r="H337" s="69"/>
      <c r="I337" s="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20">
      <selection activeCell="J29" sqref="J29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5.125" style="107" customWidth="1"/>
    <col min="4" max="4" width="38.625" style="0" customWidth="1"/>
    <col min="5" max="5" width="9.125" style="117" customWidth="1"/>
    <col min="6" max="6" width="7.875" style="117" customWidth="1"/>
    <col min="7" max="7" width="7.125" style="117" customWidth="1"/>
    <col min="8" max="8" width="8.625" style="117" customWidth="1"/>
  </cols>
  <sheetData>
    <row r="1" spans="6:8" ht="12.75">
      <c r="F1" s="18" t="s">
        <v>85</v>
      </c>
      <c r="G1" s="18"/>
      <c r="H1" s="18"/>
    </row>
    <row r="2" spans="6:8" ht="12.75">
      <c r="F2" s="57" t="s">
        <v>88</v>
      </c>
      <c r="G2" s="18"/>
      <c r="H2" s="18"/>
    </row>
    <row r="3" ht="12.75">
      <c r="D3" s="17" t="s">
        <v>38</v>
      </c>
    </row>
    <row r="5" ht="12.75">
      <c r="D5" s="14" t="s">
        <v>31</v>
      </c>
    </row>
    <row r="6" spans="3:5" ht="15.75">
      <c r="C6" s="49" t="s">
        <v>22</v>
      </c>
      <c r="E6" s="118"/>
    </row>
    <row r="7" ht="15.75">
      <c r="D7" s="49" t="s">
        <v>23</v>
      </c>
    </row>
    <row r="8" ht="15.75">
      <c r="D8" s="49"/>
    </row>
    <row r="9" spans="1:8" ht="15.75">
      <c r="A9" s="6"/>
      <c r="B9" s="88" t="s">
        <v>6</v>
      </c>
      <c r="C9" s="113"/>
      <c r="D9" s="6"/>
      <c r="E9" s="58"/>
      <c r="F9" s="58"/>
      <c r="G9" s="58"/>
      <c r="H9" s="58"/>
    </row>
    <row r="10" spans="1:8" ht="12.75">
      <c r="A10" s="6"/>
      <c r="C10" s="109"/>
      <c r="D10" s="15"/>
      <c r="E10" s="16"/>
      <c r="F10" s="16"/>
      <c r="G10" s="16"/>
      <c r="H10" s="16"/>
    </row>
    <row r="11" spans="1:8" ht="12.75">
      <c r="A11" s="23" t="s">
        <v>0</v>
      </c>
      <c r="B11" s="23" t="s">
        <v>1</v>
      </c>
      <c r="C11" s="110" t="s">
        <v>2</v>
      </c>
      <c r="D11" s="23" t="s">
        <v>3</v>
      </c>
      <c r="E11" s="78" t="s">
        <v>7</v>
      </c>
      <c r="F11" s="78" t="s">
        <v>18</v>
      </c>
      <c r="G11" s="78" t="s">
        <v>20</v>
      </c>
      <c r="H11" s="78" t="s">
        <v>8</v>
      </c>
    </row>
    <row r="12" spans="1:8" ht="12.75">
      <c r="A12" s="25"/>
      <c r="B12" s="100"/>
      <c r="C12" s="111"/>
      <c r="D12" s="26"/>
      <c r="E12" s="82" t="s">
        <v>9</v>
      </c>
      <c r="F12" s="119" t="s">
        <v>19</v>
      </c>
      <c r="G12" s="82" t="s">
        <v>19</v>
      </c>
      <c r="H12" s="82" t="s">
        <v>10</v>
      </c>
    </row>
    <row r="13" spans="1:8" ht="12.75">
      <c r="A13" s="102">
        <v>750</v>
      </c>
      <c r="B13" s="157"/>
      <c r="C13" s="80"/>
      <c r="D13" s="44" t="s">
        <v>17</v>
      </c>
      <c r="E13" s="120">
        <v>39100</v>
      </c>
      <c r="F13" s="83">
        <f>SUM(F14)</f>
        <v>11</v>
      </c>
      <c r="G13" s="189">
        <f>SUM(G14)</f>
        <v>11</v>
      </c>
      <c r="H13" s="186">
        <f aca="true" t="shared" si="0" ref="H13:H18">SUM(E13-F13+G13)</f>
        <v>39100</v>
      </c>
    </row>
    <row r="14" spans="1:8" ht="12.75">
      <c r="A14" s="96"/>
      <c r="B14" s="160">
        <v>75011</v>
      </c>
      <c r="C14" s="159"/>
      <c r="D14" s="43" t="s">
        <v>46</v>
      </c>
      <c r="E14" s="121">
        <v>39100</v>
      </c>
      <c r="F14" s="121">
        <f>SUM(F15:F17)</f>
        <v>11</v>
      </c>
      <c r="G14" s="124">
        <f>SUM(G15:G17)</f>
        <v>11</v>
      </c>
      <c r="H14" s="187">
        <f t="shared" si="0"/>
        <v>39100</v>
      </c>
    </row>
    <row r="15" spans="1:8" ht="12.75">
      <c r="A15" s="96"/>
      <c r="B15" s="160"/>
      <c r="C15" s="158">
        <v>4010</v>
      </c>
      <c r="D15" s="45" t="s">
        <v>42</v>
      </c>
      <c r="E15" s="85">
        <v>32660</v>
      </c>
      <c r="F15" s="122"/>
      <c r="G15" s="85">
        <v>10</v>
      </c>
      <c r="H15" s="188">
        <f t="shared" si="0"/>
        <v>32670</v>
      </c>
    </row>
    <row r="16" spans="1:8" ht="12.75">
      <c r="A16" s="96"/>
      <c r="B16" s="160"/>
      <c r="C16" s="158">
        <v>4110</v>
      </c>
      <c r="D16" s="15" t="s">
        <v>33</v>
      </c>
      <c r="E16" s="85">
        <v>5640</v>
      </c>
      <c r="F16" s="122">
        <v>11</v>
      </c>
      <c r="G16" s="85"/>
      <c r="H16" s="188">
        <f t="shared" si="0"/>
        <v>5629</v>
      </c>
    </row>
    <row r="17" spans="1:8" ht="12.75">
      <c r="A17" s="96"/>
      <c r="B17" s="160"/>
      <c r="C17" s="158">
        <v>4120</v>
      </c>
      <c r="D17" s="45" t="s">
        <v>34</v>
      </c>
      <c r="E17" s="85">
        <v>800</v>
      </c>
      <c r="F17" s="122"/>
      <c r="G17" s="85">
        <v>1</v>
      </c>
      <c r="H17" s="188">
        <f t="shared" si="0"/>
        <v>801</v>
      </c>
    </row>
    <row r="18" spans="1:8" ht="12.75">
      <c r="A18" s="76"/>
      <c r="B18" s="164"/>
      <c r="C18" s="161"/>
      <c r="D18" s="77"/>
      <c r="E18" s="85"/>
      <c r="F18" s="122"/>
      <c r="G18" s="85"/>
      <c r="H18" s="188">
        <f t="shared" si="0"/>
        <v>0</v>
      </c>
    </row>
    <row r="19" spans="1:8" ht="12.75">
      <c r="A19" s="139">
        <v>853</v>
      </c>
      <c r="B19" s="140"/>
      <c r="C19" s="150"/>
      <c r="D19" s="141" t="s">
        <v>25</v>
      </c>
      <c r="E19" s="142">
        <v>303350</v>
      </c>
      <c r="F19" s="165">
        <f>SUM(F21)</f>
        <v>24029</v>
      </c>
      <c r="G19" s="165">
        <f>SUM(G21)</f>
        <v>24029</v>
      </c>
      <c r="H19" s="186">
        <f>SUM(E19-F19+G19)</f>
        <v>303350</v>
      </c>
    </row>
    <row r="20" spans="1:8" ht="12.75">
      <c r="A20" s="146"/>
      <c r="B20" s="147">
        <v>85314</v>
      </c>
      <c r="C20" s="155"/>
      <c r="D20" s="182" t="s">
        <v>82</v>
      </c>
      <c r="E20" s="149"/>
      <c r="F20" s="166"/>
      <c r="G20" s="149"/>
      <c r="H20" s="187"/>
    </row>
    <row r="21" spans="1:8" ht="12.75">
      <c r="A21" s="146"/>
      <c r="B21" s="147"/>
      <c r="C21" s="155"/>
      <c r="D21" s="148" t="s">
        <v>37</v>
      </c>
      <c r="E21" s="149">
        <v>228450</v>
      </c>
      <c r="F21" s="166">
        <f>SUM(F22:F23)</f>
        <v>24029</v>
      </c>
      <c r="G21" s="166">
        <f>SUM(G22:G23)</f>
        <v>24029</v>
      </c>
      <c r="H21" s="187">
        <f>SUM(E21-F21+G21)</f>
        <v>228450</v>
      </c>
    </row>
    <row r="22" spans="1:8" ht="12.75">
      <c r="A22" s="146"/>
      <c r="B22" s="147"/>
      <c r="C22" s="79">
        <v>3110</v>
      </c>
      <c r="D22" s="15" t="s">
        <v>27</v>
      </c>
      <c r="E22" s="154">
        <v>195450</v>
      </c>
      <c r="F22" s="185"/>
      <c r="G22" s="154">
        <v>24029</v>
      </c>
      <c r="H22" s="188">
        <f>SUM(E22-F22+G22)</f>
        <v>219479</v>
      </c>
    </row>
    <row r="23" spans="1:8" ht="12.75">
      <c r="A23" s="76"/>
      <c r="B23" s="147"/>
      <c r="C23" s="158">
        <v>4110</v>
      </c>
      <c r="D23" s="15" t="s">
        <v>33</v>
      </c>
      <c r="E23" s="154">
        <v>33000</v>
      </c>
      <c r="F23" s="143">
        <v>24029</v>
      </c>
      <c r="G23" s="154"/>
      <c r="H23" s="188">
        <f>SUM(E23-F23+G23)</f>
        <v>8971</v>
      </c>
    </row>
    <row r="24" spans="1:8" ht="12.75">
      <c r="A24" s="76"/>
      <c r="B24" s="147"/>
      <c r="C24" s="158"/>
      <c r="D24" s="15"/>
      <c r="E24" s="154"/>
      <c r="F24" s="143"/>
      <c r="G24" s="154"/>
      <c r="H24" s="188"/>
    </row>
    <row r="25" spans="1:8" ht="12.75">
      <c r="A25" s="76"/>
      <c r="B25" s="147">
        <v>85319</v>
      </c>
      <c r="C25" s="159"/>
      <c r="D25" s="43" t="s">
        <v>68</v>
      </c>
      <c r="E25" s="149">
        <v>57600</v>
      </c>
      <c r="F25" s="149">
        <f>SUM(F26:F27)</f>
        <v>124</v>
      </c>
      <c r="G25" s="145">
        <f>SUM(G26:G27)</f>
        <v>124</v>
      </c>
      <c r="H25" s="187">
        <f>SUM(E25-F25+G25)</f>
        <v>57600</v>
      </c>
    </row>
    <row r="26" spans="1:8" ht="12.75">
      <c r="A26" s="76"/>
      <c r="B26" s="147"/>
      <c r="C26" s="158">
        <v>4010</v>
      </c>
      <c r="D26" s="45" t="s">
        <v>42</v>
      </c>
      <c r="E26" s="154">
        <v>43470</v>
      </c>
      <c r="F26" s="143">
        <v>124</v>
      </c>
      <c r="G26" s="154"/>
      <c r="H26" s="188">
        <f>SUM(E26-F26+G26)</f>
        <v>43346</v>
      </c>
    </row>
    <row r="27" spans="1:8" ht="12.75">
      <c r="A27" s="76"/>
      <c r="B27" s="147"/>
      <c r="C27" s="158">
        <v>4110</v>
      </c>
      <c r="D27" s="15" t="s">
        <v>33</v>
      </c>
      <c r="E27" s="154">
        <v>8560</v>
      </c>
      <c r="F27" s="143"/>
      <c r="G27" s="154">
        <v>124</v>
      </c>
      <c r="H27" s="188">
        <f>SUM(E27-F27+G27)</f>
        <v>8684</v>
      </c>
    </row>
    <row r="28" spans="1:8" ht="12.75">
      <c r="A28" s="76"/>
      <c r="B28" s="164"/>
      <c r="C28" s="161"/>
      <c r="D28" s="77"/>
      <c r="E28" s="81"/>
      <c r="F28" s="123"/>
      <c r="G28" s="81"/>
      <c r="H28" s="66"/>
    </row>
    <row r="29" spans="1:8" ht="12.75">
      <c r="A29" s="86"/>
      <c r="B29" s="87"/>
      <c r="C29" s="112"/>
      <c r="D29" s="95" t="s">
        <v>26</v>
      </c>
      <c r="E29" s="74">
        <v>425533</v>
      </c>
      <c r="F29" s="167">
        <f>SUM(F13+F19)</f>
        <v>24040</v>
      </c>
      <c r="G29" s="167">
        <f>SUM(G13+G19)</f>
        <v>24040</v>
      </c>
      <c r="H29" s="74">
        <f>SUM(E29-F29+G29)</f>
        <v>425533</v>
      </c>
    </row>
    <row r="30" spans="1:8" ht="12.75">
      <c r="A30" s="6"/>
      <c r="B30" s="6"/>
      <c r="C30" s="113"/>
      <c r="D30" s="6"/>
      <c r="E30" s="58"/>
      <c r="F30" s="58"/>
      <c r="G30" s="58"/>
      <c r="H30" s="58"/>
    </row>
    <row r="31" spans="1:8" ht="12.75">
      <c r="A31" s="6"/>
      <c r="B31" s="6"/>
      <c r="C31" s="113"/>
      <c r="D31" s="6"/>
      <c r="E31" s="58"/>
      <c r="F31" s="58"/>
      <c r="G31" s="58"/>
      <c r="H31" s="58"/>
    </row>
    <row r="32" spans="1:8" ht="12.75">
      <c r="A32" s="6"/>
      <c r="B32" s="6"/>
      <c r="C32" s="113"/>
      <c r="D32" s="6"/>
      <c r="E32" s="58"/>
      <c r="F32" s="58"/>
      <c r="G32" s="58"/>
      <c r="H32" s="58"/>
    </row>
    <row r="33" spans="1:8" ht="12.75">
      <c r="A33" s="6"/>
      <c r="B33" s="6"/>
      <c r="C33" s="113"/>
      <c r="D33" s="6"/>
      <c r="E33" s="58"/>
      <c r="F33" s="69" t="s">
        <v>36</v>
      </c>
      <c r="G33" s="72"/>
      <c r="H33" s="58"/>
    </row>
    <row r="34" spans="1:8" ht="12.75">
      <c r="A34" s="6"/>
      <c r="B34" s="6"/>
      <c r="C34" s="113"/>
      <c r="D34" s="6"/>
      <c r="E34" s="58"/>
      <c r="F34" s="59" t="s">
        <v>91</v>
      </c>
      <c r="G34" s="69"/>
      <c r="H34" s="58"/>
    </row>
    <row r="35" spans="1:8" ht="12.75">
      <c r="A35" s="6"/>
      <c r="B35" s="6"/>
      <c r="C35" s="113"/>
      <c r="D35" s="6"/>
      <c r="E35" s="58"/>
      <c r="F35" s="69" t="s">
        <v>30</v>
      </c>
      <c r="G35" s="69"/>
      <c r="H35" s="58"/>
    </row>
    <row r="36" spans="1:8" ht="12.75">
      <c r="A36" s="6"/>
      <c r="B36" s="6"/>
      <c r="C36" s="113"/>
      <c r="D36" s="6"/>
      <c r="E36" s="58"/>
      <c r="F36" s="58"/>
      <c r="G36" s="58"/>
      <c r="H36" s="58"/>
    </row>
    <row r="37" spans="1:8" ht="12.75">
      <c r="A37" s="6"/>
      <c r="B37" s="6"/>
      <c r="C37" s="113"/>
      <c r="D37" s="6"/>
      <c r="E37" s="58"/>
      <c r="F37" s="58"/>
      <c r="G37" s="58"/>
      <c r="H37" s="58"/>
    </row>
    <row r="38" spans="1:8" ht="12.75">
      <c r="A38" s="6"/>
      <c r="B38" s="6"/>
      <c r="C38" s="113"/>
      <c r="D38" s="6"/>
      <c r="E38" s="58"/>
      <c r="F38" s="58"/>
      <c r="G38" s="58"/>
      <c r="H38" s="58"/>
    </row>
    <row r="39" spans="1:8" ht="12.75">
      <c r="A39" s="6"/>
      <c r="B39" s="6"/>
      <c r="C39" s="113"/>
      <c r="D39" s="6"/>
      <c r="E39" s="58"/>
      <c r="F39" s="58"/>
      <c r="G39" s="58"/>
      <c r="H39" s="58"/>
    </row>
    <row r="40" spans="1:8" ht="12.75">
      <c r="A40" s="6"/>
      <c r="B40" s="6"/>
      <c r="C40" s="113"/>
      <c r="D40" s="6"/>
      <c r="E40" s="58"/>
      <c r="F40" s="58"/>
      <c r="G40" s="58"/>
      <c r="H40" s="58"/>
    </row>
    <row r="41" spans="1:8" ht="12.75">
      <c r="A41" s="6"/>
      <c r="B41" s="6"/>
      <c r="C41" s="113"/>
      <c r="D41" s="6"/>
      <c r="E41" s="58"/>
      <c r="F41" s="58"/>
      <c r="G41" s="58"/>
      <c r="H41" s="58"/>
    </row>
    <row r="42" spans="1:8" ht="12.75">
      <c r="A42" s="6"/>
      <c r="B42" s="6"/>
      <c r="C42" s="113"/>
      <c r="D42" s="6"/>
      <c r="E42" s="58"/>
      <c r="F42" s="58"/>
      <c r="G42" s="58"/>
      <c r="H42" s="58"/>
    </row>
    <row r="43" spans="1:8" ht="12.75">
      <c r="A43" s="6"/>
      <c r="B43" s="6"/>
      <c r="C43" s="113"/>
      <c r="D43" s="6"/>
      <c r="E43" s="58"/>
      <c r="F43" s="58"/>
      <c r="G43" s="58"/>
      <c r="H43" s="58"/>
    </row>
    <row r="44" spans="1:8" ht="12.75">
      <c r="A44" s="6"/>
      <c r="B44" s="6"/>
      <c r="C44" s="113"/>
      <c r="D44" s="6"/>
      <c r="E44" s="58"/>
      <c r="F44" s="58"/>
      <c r="G44" s="58"/>
      <c r="H44" s="58"/>
    </row>
    <row r="45" spans="1:8" ht="12.75">
      <c r="A45" s="6"/>
      <c r="B45" s="6"/>
      <c r="C45" s="113"/>
      <c r="D45" s="6"/>
      <c r="E45" s="58"/>
      <c r="F45" s="58"/>
      <c r="G45" s="58"/>
      <c r="H45" s="58"/>
    </row>
    <row r="46" spans="1:8" ht="12.75">
      <c r="A46" s="6"/>
      <c r="B46" s="6"/>
      <c r="C46" s="113"/>
      <c r="D46" s="6"/>
      <c r="E46" s="58"/>
      <c r="F46" s="58"/>
      <c r="G46" s="58"/>
      <c r="H46" s="58"/>
    </row>
    <row r="47" spans="1:8" ht="12.75">
      <c r="A47" s="6"/>
      <c r="B47" s="6"/>
      <c r="C47" s="113"/>
      <c r="D47" s="6"/>
      <c r="E47" s="58"/>
      <c r="F47" s="58"/>
      <c r="G47" s="58"/>
      <c r="H47" s="58"/>
    </row>
    <row r="48" spans="1:8" ht="12.75">
      <c r="A48" s="6"/>
      <c r="B48" s="6"/>
      <c r="C48" s="113"/>
      <c r="D48" s="6"/>
      <c r="E48" s="58"/>
      <c r="F48" s="58"/>
      <c r="G48" s="58"/>
      <c r="H48" s="58"/>
    </row>
    <row r="49" spans="1:8" ht="12.75">
      <c r="A49" s="6"/>
      <c r="B49" s="6"/>
      <c r="C49" s="113"/>
      <c r="D49" s="6"/>
      <c r="E49" s="58"/>
      <c r="F49" s="58"/>
      <c r="G49" s="58"/>
      <c r="H49" s="58"/>
    </row>
    <row r="50" spans="1:8" ht="12.75">
      <c r="A50" s="6"/>
      <c r="B50" s="6"/>
      <c r="C50" s="113"/>
      <c r="D50" s="6"/>
      <c r="E50" s="58"/>
      <c r="F50" s="58"/>
      <c r="G50" s="58"/>
      <c r="H50" s="58"/>
    </row>
    <row r="51" spans="1:8" ht="12.75">
      <c r="A51" s="6"/>
      <c r="B51" s="6"/>
      <c r="C51" s="113"/>
      <c r="D51" s="6"/>
      <c r="E51" s="58"/>
      <c r="F51" s="58"/>
      <c r="G51" s="58"/>
      <c r="H51" s="58"/>
    </row>
    <row r="52" spans="1:8" ht="12.75">
      <c r="A52" s="6"/>
      <c r="B52" s="6"/>
      <c r="C52" s="113"/>
      <c r="D52" s="6"/>
      <c r="E52" s="58"/>
      <c r="F52" s="58"/>
      <c r="G52" s="58"/>
      <c r="H52" s="58"/>
    </row>
    <row r="53" spans="1:8" ht="12.75">
      <c r="A53" s="6"/>
      <c r="B53" s="6"/>
      <c r="C53" s="113"/>
      <c r="D53" s="6"/>
      <c r="E53" s="58"/>
      <c r="F53" s="58"/>
      <c r="G53" s="58"/>
      <c r="H53" s="58"/>
    </row>
    <row r="54" spans="1:8" ht="12.75">
      <c r="A54" s="6"/>
      <c r="B54" s="6"/>
      <c r="C54" s="113"/>
      <c r="D54" s="6"/>
      <c r="E54" s="58"/>
      <c r="F54" s="58"/>
      <c r="G54" s="58"/>
      <c r="H54" s="58"/>
    </row>
    <row r="55" spans="1:8" ht="12.75">
      <c r="A55" s="6"/>
      <c r="B55" s="6"/>
      <c r="C55" s="113"/>
      <c r="D55" s="6"/>
      <c r="E55" s="58"/>
      <c r="F55" s="58"/>
      <c r="G55" s="58"/>
      <c r="H55" s="58"/>
    </row>
    <row r="56" spans="1:8" ht="12.75">
      <c r="A56" s="6"/>
      <c r="B56" s="6"/>
      <c r="C56" s="113"/>
      <c r="D56" s="6"/>
      <c r="E56" s="58"/>
      <c r="F56" s="58"/>
      <c r="G56" s="58"/>
      <c r="H56" s="58"/>
    </row>
    <row r="57" spans="1:8" ht="12.75">
      <c r="A57" s="6"/>
      <c r="B57" s="6"/>
      <c r="C57" s="113"/>
      <c r="D57" s="6"/>
      <c r="E57" s="58"/>
      <c r="F57" s="58"/>
      <c r="G57" s="58"/>
      <c r="H57" s="58"/>
    </row>
    <row r="58" spans="1:8" ht="12.75">
      <c r="A58" s="6"/>
      <c r="B58" s="6"/>
      <c r="C58" s="113"/>
      <c r="D58" s="6"/>
      <c r="E58" s="58"/>
      <c r="F58" s="58"/>
      <c r="G58" s="58"/>
      <c r="H58" s="58"/>
    </row>
    <row r="59" spans="1:8" ht="12.75">
      <c r="A59" s="6"/>
      <c r="B59" s="6"/>
      <c r="C59" s="113"/>
      <c r="D59" s="6"/>
      <c r="E59" s="58"/>
      <c r="F59" s="58"/>
      <c r="G59" s="58"/>
      <c r="H59" s="58"/>
    </row>
    <row r="60" spans="1:8" ht="12.75">
      <c r="A60" s="6"/>
      <c r="B60" s="6"/>
      <c r="C60" s="113"/>
      <c r="D60" s="6"/>
      <c r="E60" s="58"/>
      <c r="F60" s="58"/>
      <c r="G60" s="58"/>
      <c r="H60" s="58"/>
    </row>
    <row r="61" spans="1:8" ht="12.75">
      <c r="A61" s="6"/>
      <c r="B61" s="6"/>
      <c r="C61" s="113"/>
      <c r="D61" s="6"/>
      <c r="E61" s="58"/>
      <c r="F61" s="58"/>
      <c r="G61" s="58"/>
      <c r="H61" s="58"/>
    </row>
    <row r="62" spans="1:8" ht="12.75">
      <c r="A62" s="6"/>
      <c r="B62" s="6"/>
      <c r="C62" s="113"/>
      <c r="D62" s="6"/>
      <c r="E62" s="58"/>
      <c r="F62" s="58"/>
      <c r="G62" s="58"/>
      <c r="H62" s="58"/>
    </row>
    <row r="63" spans="1:8" ht="15.75">
      <c r="A63" s="2"/>
      <c r="B63" s="88"/>
      <c r="C63" s="115"/>
      <c r="D63" s="126"/>
      <c r="E63" s="16"/>
      <c r="F63" s="16"/>
      <c r="G63" s="16"/>
      <c r="H63" s="16"/>
    </row>
    <row r="64" spans="1:8" ht="12.75">
      <c r="A64" s="2"/>
      <c r="B64" s="2"/>
      <c r="C64" s="115"/>
      <c r="D64" s="6"/>
      <c r="E64" s="16"/>
      <c r="F64" s="16"/>
      <c r="G64" s="16"/>
      <c r="H64" s="16"/>
    </row>
    <row r="65" spans="1:8" ht="12.75">
      <c r="A65" s="77"/>
      <c r="B65" s="77"/>
      <c r="C65" s="108"/>
      <c r="D65" s="77"/>
      <c r="E65" s="123"/>
      <c r="F65" s="123"/>
      <c r="G65" s="123"/>
      <c r="H65" s="123"/>
    </row>
    <row r="66" spans="1:8" ht="12.75">
      <c r="A66" s="77"/>
      <c r="B66" s="77"/>
      <c r="C66" s="108"/>
      <c r="D66" s="77"/>
      <c r="E66" s="123"/>
      <c r="F66" s="123"/>
      <c r="G66" s="123"/>
      <c r="H66" s="123"/>
    </row>
    <row r="67" spans="1:8" ht="12.75">
      <c r="A67" s="127"/>
      <c r="B67" s="127"/>
      <c r="C67" s="127"/>
      <c r="D67" s="141"/>
      <c r="E67" s="196"/>
      <c r="F67" s="196"/>
      <c r="G67" s="196"/>
      <c r="H67" s="65"/>
    </row>
    <row r="68" spans="1:8" ht="12.75">
      <c r="A68" s="127"/>
      <c r="B68" s="127"/>
      <c r="C68" s="127"/>
      <c r="D68" s="141"/>
      <c r="E68" s="75"/>
      <c r="F68" s="144"/>
      <c r="G68" s="144"/>
      <c r="H68" s="103"/>
    </row>
    <row r="69" spans="1:8" ht="12.75">
      <c r="A69" s="127"/>
      <c r="B69" s="127"/>
      <c r="C69" s="127"/>
      <c r="D69" s="141"/>
      <c r="E69" s="75"/>
      <c r="F69" s="144"/>
      <c r="G69" s="144"/>
      <c r="H69" s="103"/>
    </row>
    <row r="70" spans="1:8" ht="12.75">
      <c r="A70" s="197"/>
      <c r="B70" s="198"/>
      <c r="C70" s="198"/>
      <c r="D70" s="134"/>
      <c r="E70" s="199"/>
      <c r="F70" s="145"/>
      <c r="G70" s="145"/>
      <c r="H70" s="90"/>
    </row>
    <row r="71" spans="1:8" ht="12.75">
      <c r="A71" s="197"/>
      <c r="B71" s="197"/>
      <c r="C71" s="93"/>
      <c r="D71" s="92"/>
      <c r="E71" s="196"/>
      <c r="F71" s="143"/>
      <c r="G71" s="143"/>
      <c r="H71" s="65"/>
    </row>
    <row r="72" spans="1:8" ht="12.75">
      <c r="A72" s="197"/>
      <c r="B72" s="197"/>
      <c r="C72" s="93"/>
      <c r="D72" s="93"/>
      <c r="E72" s="196"/>
      <c r="F72" s="143"/>
      <c r="G72" s="143"/>
      <c r="H72" s="65"/>
    </row>
    <row r="73" spans="1:8" ht="12.75">
      <c r="A73" s="197"/>
      <c r="B73" s="197"/>
      <c r="C73" s="93"/>
      <c r="D73" s="93"/>
      <c r="E73" s="196"/>
      <c r="F73" s="143"/>
      <c r="G73" s="143"/>
      <c r="H73" s="65"/>
    </row>
    <row r="74" spans="1:8" ht="12.75">
      <c r="A74" s="197"/>
      <c r="B74" s="197"/>
      <c r="C74" s="93"/>
      <c r="D74" s="93"/>
      <c r="E74" s="196"/>
      <c r="F74" s="143"/>
      <c r="G74" s="143"/>
      <c r="H74" s="65"/>
    </row>
    <row r="75" spans="1:8" ht="12.75">
      <c r="A75" s="198"/>
      <c r="B75" s="198"/>
      <c r="C75" s="93"/>
      <c r="D75" s="93"/>
      <c r="E75" s="143"/>
      <c r="F75" s="143"/>
      <c r="G75" s="122"/>
      <c r="H75" s="65"/>
    </row>
    <row r="76" spans="1:8" ht="12.75">
      <c r="A76" s="127"/>
      <c r="B76" s="127"/>
      <c r="C76" s="127"/>
      <c r="D76" s="141"/>
      <c r="E76" s="144"/>
      <c r="F76" s="144"/>
      <c r="G76" s="144"/>
      <c r="H76" s="103"/>
    </row>
    <row r="77" spans="1:8" ht="12.75">
      <c r="A77" s="127"/>
      <c r="B77" s="127"/>
      <c r="C77" s="127"/>
      <c r="D77" s="141"/>
      <c r="E77" s="144"/>
      <c r="F77" s="144"/>
      <c r="G77" s="144"/>
      <c r="H77" s="103"/>
    </row>
    <row r="78" spans="1:8" ht="12.75">
      <c r="A78" s="198"/>
      <c r="B78" s="198"/>
      <c r="C78" s="198"/>
      <c r="D78" s="148"/>
      <c r="E78" s="145"/>
      <c r="F78" s="145"/>
      <c r="G78" s="145"/>
      <c r="H78" s="90"/>
    </row>
    <row r="79" spans="1:9" ht="12.75">
      <c r="A79" s="198"/>
      <c r="B79" s="198"/>
      <c r="C79" s="198"/>
      <c r="D79" s="148"/>
      <c r="E79" s="145"/>
      <c r="F79" s="145"/>
      <c r="G79" s="145"/>
      <c r="H79" s="90"/>
      <c r="I79" s="2"/>
    </row>
    <row r="80" spans="1:8" s="24" customFormat="1" ht="12.75">
      <c r="A80" s="198"/>
      <c r="B80" s="198"/>
      <c r="C80" s="198"/>
      <c r="D80" s="148"/>
      <c r="E80" s="145"/>
      <c r="F80" s="145"/>
      <c r="G80" s="145"/>
      <c r="H80" s="90"/>
    </row>
    <row r="81" spans="1:8" s="24" customFormat="1" ht="12.75">
      <c r="A81" s="198"/>
      <c r="B81" s="198"/>
      <c r="C81" s="93"/>
      <c r="D81" s="92"/>
      <c r="E81" s="145"/>
      <c r="F81" s="145"/>
      <c r="G81" s="124"/>
      <c r="H81" s="90"/>
    </row>
    <row r="82" spans="1:8" s="24" customFormat="1" ht="12.75">
      <c r="A82" s="198"/>
      <c r="B82" s="198"/>
      <c r="C82" s="93"/>
      <c r="D82" s="93"/>
      <c r="E82" s="143"/>
      <c r="F82" s="143"/>
      <c r="G82" s="122"/>
      <c r="H82" s="90"/>
    </row>
    <row r="83" spans="1:8" s="24" customFormat="1" ht="12.75">
      <c r="A83" s="198"/>
      <c r="B83" s="198"/>
      <c r="C83" s="93"/>
      <c r="D83" s="93"/>
      <c r="E83" s="143"/>
      <c r="F83" s="143"/>
      <c r="G83" s="122"/>
      <c r="H83" s="90"/>
    </row>
    <row r="84" spans="1:8" s="24" customFormat="1" ht="12.75">
      <c r="A84" s="198"/>
      <c r="B84" s="198"/>
      <c r="C84" s="93"/>
      <c r="D84" s="93"/>
      <c r="E84" s="143"/>
      <c r="F84" s="143"/>
      <c r="G84" s="122"/>
      <c r="H84" s="65"/>
    </row>
    <row r="85" spans="1:8" s="24" customFormat="1" ht="12.75">
      <c r="A85" s="198"/>
      <c r="B85" s="198"/>
      <c r="C85" s="93"/>
      <c r="D85" s="93"/>
      <c r="E85" s="143"/>
      <c r="F85" s="143"/>
      <c r="G85" s="122"/>
      <c r="H85" s="65"/>
    </row>
    <row r="86" spans="1:8" s="24" customFormat="1" ht="12.75">
      <c r="A86" s="198"/>
      <c r="B86" s="198"/>
      <c r="C86" s="93"/>
      <c r="D86" s="148"/>
      <c r="E86" s="145"/>
      <c r="F86" s="145"/>
      <c r="G86" s="145"/>
      <c r="H86" s="90"/>
    </row>
    <row r="87" spans="1:8" s="24" customFormat="1" ht="12.75">
      <c r="A87" s="198"/>
      <c r="B87" s="198"/>
      <c r="C87" s="93"/>
      <c r="D87" s="92"/>
      <c r="E87" s="143"/>
      <c r="F87" s="143"/>
      <c r="G87" s="122"/>
      <c r="H87" s="65"/>
    </row>
    <row r="88" spans="1:8" s="24" customFormat="1" ht="12.75">
      <c r="A88" s="198"/>
      <c r="B88" s="198"/>
      <c r="C88" s="93"/>
      <c r="D88" s="93"/>
      <c r="E88" s="143"/>
      <c r="F88" s="143"/>
      <c r="G88" s="122"/>
      <c r="H88" s="65"/>
    </row>
    <row r="89" spans="1:8" s="24" customFormat="1" ht="12.75">
      <c r="A89" s="198"/>
      <c r="B89" s="198"/>
      <c r="C89" s="93"/>
      <c r="D89" s="93"/>
      <c r="E89" s="143"/>
      <c r="F89" s="143"/>
      <c r="G89" s="122"/>
      <c r="H89" s="65"/>
    </row>
    <row r="90" spans="1:8" s="24" customFormat="1" ht="12.75">
      <c r="A90" s="198"/>
      <c r="B90" s="198"/>
      <c r="C90" s="93"/>
      <c r="D90" s="93"/>
      <c r="E90" s="143"/>
      <c r="F90" s="143"/>
      <c r="G90" s="122"/>
      <c r="H90" s="65"/>
    </row>
    <row r="91" spans="1:8" s="24" customFormat="1" ht="12.75">
      <c r="A91" s="198"/>
      <c r="B91" s="198"/>
      <c r="C91" s="93"/>
      <c r="D91" s="93"/>
      <c r="E91" s="143"/>
      <c r="F91" s="143"/>
      <c r="G91" s="122"/>
      <c r="H91" s="65"/>
    </row>
    <row r="92" spans="1:8" s="24" customFormat="1" ht="12.75">
      <c r="A92" s="6"/>
      <c r="B92" s="6"/>
      <c r="C92" s="113"/>
      <c r="D92" s="6"/>
      <c r="E92" s="58"/>
      <c r="F92" s="58"/>
      <c r="G92" s="58"/>
      <c r="H92" s="58"/>
    </row>
    <row r="93" spans="1:8" s="24" customFormat="1" ht="12.75">
      <c r="A93" s="6"/>
      <c r="B93" s="6"/>
      <c r="C93" s="113"/>
      <c r="D93" s="6"/>
      <c r="E93" s="58"/>
      <c r="F93" s="58"/>
      <c r="G93" s="58"/>
      <c r="H93" s="58"/>
    </row>
    <row r="94" spans="1:8" s="24" customFormat="1" ht="12.75">
      <c r="A94" s="6"/>
      <c r="B94" s="6"/>
      <c r="C94" s="113"/>
      <c r="D94" s="6"/>
      <c r="E94" s="58"/>
      <c r="F94" s="58"/>
      <c r="G94" s="58"/>
      <c r="H94" s="58"/>
    </row>
    <row r="95" spans="1:8" ht="12.75">
      <c r="A95" s="6"/>
      <c r="B95" s="6"/>
      <c r="C95" s="162"/>
      <c r="D95" s="133"/>
      <c r="E95" s="58"/>
      <c r="F95" s="58"/>
      <c r="G95" s="58"/>
      <c r="H95" s="58"/>
    </row>
    <row r="96" spans="1:8" ht="12.75">
      <c r="A96" s="2"/>
      <c r="B96" s="2"/>
      <c r="C96" s="115"/>
      <c r="D96" s="2"/>
      <c r="E96" s="16"/>
      <c r="F96" s="16"/>
      <c r="G96" s="16"/>
      <c r="H96" s="16"/>
    </row>
    <row r="97" spans="1:8" ht="12.75">
      <c r="A97" s="2"/>
      <c r="B97" s="2"/>
      <c r="C97" s="115"/>
      <c r="D97" s="2"/>
      <c r="E97" s="16"/>
      <c r="F97" s="16"/>
      <c r="G97" s="16"/>
      <c r="H97" s="16"/>
    </row>
    <row r="98" spans="1:8" ht="12.75">
      <c r="A98" s="2"/>
      <c r="B98" s="2"/>
      <c r="C98" s="115"/>
      <c r="D98" s="2"/>
      <c r="E98" s="163"/>
      <c r="F98" s="69"/>
      <c r="G98" s="69"/>
      <c r="H98" s="16"/>
    </row>
    <row r="99" spans="6:8" ht="12.75">
      <c r="F99" s="69"/>
      <c r="G99" s="69"/>
      <c r="H99" s="69"/>
    </row>
    <row r="100" spans="6:8" ht="12.75">
      <c r="F100" s="69"/>
      <c r="G100" s="69"/>
      <c r="H100" s="69"/>
    </row>
    <row r="101" spans="6:8" ht="12.75">
      <c r="F101" s="69"/>
      <c r="G101" s="69"/>
      <c r="H101" s="69"/>
    </row>
    <row r="102" ht="12.75">
      <c r="H102" s="69"/>
    </row>
    <row r="103" ht="12.75">
      <c r="H103" s="69"/>
    </row>
    <row r="117" ht="15.75">
      <c r="D117" s="49"/>
    </row>
    <row r="118" ht="15.75">
      <c r="D118" s="49"/>
    </row>
    <row r="119" ht="15.75">
      <c r="D119" s="49"/>
    </row>
    <row r="120" ht="15.75">
      <c r="D120" s="49"/>
    </row>
    <row r="121" ht="15.75">
      <c r="D121" s="49"/>
    </row>
    <row r="122" ht="15.75">
      <c r="D122" s="49"/>
    </row>
    <row r="123" ht="15.75">
      <c r="D123" s="49"/>
    </row>
    <row r="124" ht="15.75">
      <c r="D124" s="49"/>
    </row>
    <row r="125" ht="15.75">
      <c r="D125" s="49"/>
    </row>
    <row r="126" spans="2:9" ht="15.75">
      <c r="B126" s="2"/>
      <c r="C126" s="115"/>
      <c r="D126" s="126"/>
      <c r="E126" s="16"/>
      <c r="F126" s="16"/>
      <c r="G126" s="16"/>
      <c r="H126" s="16"/>
      <c r="I126" s="2"/>
    </row>
    <row r="127" spans="2:9" ht="15.75">
      <c r="B127" s="2"/>
      <c r="C127" s="115"/>
      <c r="D127" s="126"/>
      <c r="E127" s="16"/>
      <c r="F127" s="123"/>
      <c r="G127" s="16"/>
      <c r="H127" s="16"/>
      <c r="I127" s="2"/>
    </row>
    <row r="128" spans="2:9" ht="12.75">
      <c r="B128" s="2"/>
      <c r="C128" s="115"/>
      <c r="D128" s="2"/>
      <c r="E128" s="16"/>
      <c r="F128" s="16"/>
      <c r="G128" s="16"/>
      <c r="H128" s="16"/>
      <c r="I128" s="2"/>
    </row>
    <row r="129" spans="2:9" ht="12.75">
      <c r="B129" s="2"/>
      <c r="C129" s="115"/>
      <c r="D129" s="127"/>
      <c r="E129" s="16"/>
      <c r="F129" s="16"/>
      <c r="G129" s="16"/>
      <c r="H129" s="16"/>
      <c r="I129" s="2"/>
    </row>
    <row r="130" spans="2:9" ht="12.75">
      <c r="B130" s="2"/>
      <c r="C130" s="115"/>
      <c r="D130" s="127"/>
      <c r="E130" s="16"/>
      <c r="F130" s="16"/>
      <c r="G130" s="16"/>
      <c r="H130" s="16"/>
      <c r="I130" s="2"/>
    </row>
    <row r="131" spans="2:9" ht="15.75">
      <c r="B131" s="2"/>
      <c r="C131" s="128"/>
      <c r="D131" s="2"/>
      <c r="E131" s="58"/>
      <c r="F131" s="16"/>
      <c r="G131" s="16"/>
      <c r="H131" s="16"/>
      <c r="I131" s="2"/>
    </row>
    <row r="132" spans="2:9" ht="15.75">
      <c r="B132" s="2"/>
      <c r="C132" s="115"/>
      <c r="D132" s="126"/>
      <c r="E132" s="16"/>
      <c r="F132" s="16"/>
      <c r="G132" s="16"/>
      <c r="H132" s="16"/>
      <c r="I132" s="2"/>
    </row>
    <row r="133" spans="2:9" ht="15.75">
      <c r="B133" s="2"/>
      <c r="C133" s="115"/>
      <c r="D133" s="126"/>
      <c r="E133" s="16"/>
      <c r="F133" s="16"/>
      <c r="G133" s="16"/>
      <c r="H133" s="16"/>
      <c r="I133" s="2"/>
    </row>
    <row r="134" spans="1:9" ht="15.75">
      <c r="A134" s="2"/>
      <c r="B134" s="88"/>
      <c r="C134" s="115"/>
      <c r="D134" s="6"/>
      <c r="E134" s="16"/>
      <c r="F134" s="16"/>
      <c r="G134" s="16"/>
      <c r="H134" s="16"/>
      <c r="I134" s="2"/>
    </row>
    <row r="135" spans="1:9" ht="12.75">
      <c r="A135" s="77"/>
      <c r="B135" s="77"/>
      <c r="C135" s="108"/>
      <c r="D135" s="77"/>
      <c r="E135" s="123"/>
      <c r="F135" s="123"/>
      <c r="G135" s="123"/>
      <c r="H135" s="123"/>
      <c r="I135" s="2"/>
    </row>
    <row r="136" spans="1:9" ht="12.75">
      <c r="A136" s="77"/>
      <c r="B136" s="77"/>
      <c r="C136" s="108"/>
      <c r="D136" s="77"/>
      <c r="E136" s="123"/>
      <c r="F136" s="123"/>
      <c r="G136" s="123"/>
      <c r="H136" s="123"/>
      <c r="I136" s="2"/>
    </row>
    <row r="137" spans="1:9" ht="12.75">
      <c r="A137" s="77"/>
      <c r="B137" s="77"/>
      <c r="C137" s="108"/>
      <c r="D137" s="77"/>
      <c r="E137" s="123"/>
      <c r="F137" s="123"/>
      <c r="G137" s="123"/>
      <c r="H137" s="123"/>
      <c r="I137" s="2"/>
    </row>
    <row r="138" spans="1:9" ht="12.75">
      <c r="A138" s="6"/>
      <c r="B138" s="6"/>
      <c r="C138" s="113"/>
      <c r="D138" s="44"/>
      <c r="E138" s="58"/>
      <c r="F138" s="58"/>
      <c r="G138" s="58"/>
      <c r="H138" s="58"/>
      <c r="I138" s="2"/>
    </row>
    <row r="139" spans="1:9" ht="12.75">
      <c r="A139" s="19"/>
      <c r="B139" s="19"/>
      <c r="C139" s="114"/>
      <c r="D139" s="43"/>
      <c r="E139" s="125"/>
      <c r="F139" s="125"/>
      <c r="G139" s="125"/>
      <c r="H139" s="125"/>
      <c r="I139" s="2"/>
    </row>
    <row r="140" spans="1:9" ht="12.75">
      <c r="A140" s="6"/>
      <c r="B140" s="6"/>
      <c r="C140" s="109"/>
      <c r="D140" s="15"/>
      <c r="E140" s="58"/>
      <c r="F140" s="58"/>
      <c r="G140" s="58"/>
      <c r="H140" s="58"/>
      <c r="I140" s="2"/>
    </row>
    <row r="141" spans="1:9" ht="12.75">
      <c r="A141" s="6"/>
      <c r="B141" s="6"/>
      <c r="C141" s="109"/>
      <c r="D141" s="15"/>
      <c r="E141" s="58"/>
      <c r="F141" s="58"/>
      <c r="G141" s="58"/>
      <c r="H141" s="58"/>
      <c r="I141" s="2"/>
    </row>
    <row r="142" spans="1:9" ht="12.75">
      <c r="A142" s="6"/>
      <c r="B142" s="6"/>
      <c r="C142" s="109"/>
      <c r="D142" s="15"/>
      <c r="E142" s="58"/>
      <c r="F142" s="58"/>
      <c r="G142" s="58"/>
      <c r="H142" s="58"/>
      <c r="I142" s="2"/>
    </row>
    <row r="143" spans="1:9" ht="12.75">
      <c r="A143" s="6"/>
      <c r="B143" s="6"/>
      <c r="C143" s="109"/>
      <c r="D143" s="15"/>
      <c r="E143" s="16"/>
      <c r="F143" s="16"/>
      <c r="G143" s="16"/>
      <c r="H143" s="16"/>
      <c r="I143" s="2"/>
    </row>
    <row r="144" spans="1:9" ht="12.75">
      <c r="A144" s="6"/>
      <c r="B144" s="6"/>
      <c r="C144" s="109"/>
      <c r="D144" s="15"/>
      <c r="E144" s="16"/>
      <c r="F144" s="16"/>
      <c r="G144" s="16"/>
      <c r="H144" s="16"/>
      <c r="I144" s="2"/>
    </row>
    <row r="145" spans="1:9" ht="12.75">
      <c r="A145" s="6"/>
      <c r="B145" s="6"/>
      <c r="C145" s="109"/>
      <c r="D145" s="44"/>
      <c r="E145" s="58"/>
      <c r="F145" s="58"/>
      <c r="G145" s="58"/>
      <c r="H145" s="58"/>
      <c r="I145" s="2"/>
    </row>
    <row r="146" spans="1:8" ht="12.75">
      <c r="A146" s="6"/>
      <c r="B146" s="6"/>
      <c r="C146" s="113"/>
      <c r="D146" s="44"/>
      <c r="E146" s="58"/>
      <c r="F146" s="58"/>
      <c r="G146" s="58"/>
      <c r="H146" s="58"/>
    </row>
    <row r="147" spans="1:8" ht="12.75">
      <c r="A147" s="19"/>
      <c r="B147" s="19"/>
      <c r="C147" s="114"/>
      <c r="D147" s="43"/>
      <c r="E147" s="125"/>
      <c r="F147" s="125"/>
      <c r="G147" s="125"/>
      <c r="H147" s="58"/>
    </row>
    <row r="148" spans="1:8" ht="12.75">
      <c r="A148" s="19"/>
      <c r="B148" s="19"/>
      <c r="C148" s="114"/>
      <c r="D148" s="43"/>
      <c r="E148" s="125"/>
      <c r="F148" s="125"/>
      <c r="G148" s="125"/>
      <c r="H148" s="125"/>
    </row>
    <row r="149" spans="1:8" ht="12.75">
      <c r="A149" s="19"/>
      <c r="B149" s="19"/>
      <c r="C149" s="109"/>
      <c r="D149" s="15"/>
      <c r="E149" s="125"/>
      <c r="F149" s="125"/>
      <c r="G149" s="125"/>
      <c r="H149" s="58"/>
    </row>
    <row r="150" spans="1:8" ht="12.75">
      <c r="A150" s="19"/>
      <c r="B150" s="19"/>
      <c r="C150" s="109"/>
      <c r="D150" s="15"/>
      <c r="E150" s="125"/>
      <c r="F150" s="125"/>
      <c r="G150" s="125"/>
      <c r="H150" s="58"/>
    </row>
    <row r="151" spans="1:8" ht="12.75">
      <c r="A151" s="19"/>
      <c r="B151" s="19"/>
      <c r="C151" s="109"/>
      <c r="D151" s="15"/>
      <c r="E151" s="125"/>
      <c r="F151" s="125"/>
      <c r="G151" s="125"/>
      <c r="H151" s="58"/>
    </row>
    <row r="152" spans="1:8" ht="12.75">
      <c r="A152" s="6"/>
      <c r="B152" s="6"/>
      <c r="C152" s="109"/>
      <c r="D152" s="15"/>
      <c r="E152" s="16"/>
      <c r="F152" s="58"/>
      <c r="G152" s="16"/>
      <c r="H152" s="16"/>
    </row>
    <row r="153" spans="1:8" ht="12.75">
      <c r="A153" s="6"/>
      <c r="B153" s="6"/>
      <c r="C153" s="113"/>
      <c r="D153" s="44"/>
      <c r="E153" s="58"/>
      <c r="F153" s="58"/>
      <c r="G153" s="58"/>
      <c r="H153" s="58"/>
    </row>
    <row r="154" spans="1:8" ht="12.75">
      <c r="A154" s="6"/>
      <c r="B154" s="6"/>
      <c r="C154" s="113"/>
      <c r="D154" s="6"/>
      <c r="E154" s="58"/>
      <c r="F154" s="58"/>
      <c r="G154" s="58"/>
      <c r="H154" s="58"/>
    </row>
    <row r="155" spans="1:8" ht="12.75">
      <c r="A155" s="6"/>
      <c r="B155" s="6"/>
      <c r="C155" s="113"/>
      <c r="D155" s="6"/>
      <c r="E155" s="58"/>
      <c r="F155" s="58"/>
      <c r="G155" s="58"/>
      <c r="H155" s="58"/>
    </row>
    <row r="156" spans="1:8" ht="12.75">
      <c r="A156" s="6"/>
      <c r="B156" s="6"/>
      <c r="C156" s="113"/>
      <c r="D156" s="6"/>
      <c r="E156" s="58"/>
      <c r="F156" s="58"/>
      <c r="G156" s="58"/>
      <c r="H156" s="58"/>
    </row>
    <row r="157" spans="1:8" ht="12.75">
      <c r="A157" s="2"/>
      <c r="B157" s="2"/>
      <c r="C157" s="115"/>
      <c r="D157" s="15"/>
      <c r="E157" s="16"/>
      <c r="F157" s="16"/>
      <c r="G157" s="16"/>
      <c r="H157" s="16"/>
    </row>
    <row r="158" spans="1:8" ht="12.75">
      <c r="A158" s="6"/>
      <c r="B158" s="6"/>
      <c r="C158" s="113"/>
      <c r="D158" s="44"/>
      <c r="E158" s="71"/>
      <c r="F158" s="103"/>
      <c r="G158" s="103"/>
      <c r="H158" s="103"/>
    </row>
    <row r="159" spans="1:8" ht="12.75">
      <c r="A159" s="6"/>
      <c r="B159" s="6"/>
      <c r="C159" s="113"/>
      <c r="D159" s="44"/>
      <c r="E159" s="71"/>
      <c r="F159" s="103"/>
      <c r="G159" s="103"/>
      <c r="H159" s="103"/>
    </row>
    <row r="160" spans="1:8" ht="12.75">
      <c r="A160" s="19"/>
      <c r="B160" s="19"/>
      <c r="C160" s="114"/>
      <c r="D160" s="43"/>
      <c r="E160" s="70"/>
      <c r="F160" s="90"/>
      <c r="G160" s="90"/>
      <c r="H160" s="90"/>
    </row>
    <row r="161" spans="1:8" ht="12.75">
      <c r="A161" s="44"/>
      <c r="B161" s="44"/>
      <c r="C161" s="116"/>
      <c r="D161" s="45"/>
      <c r="E161" s="69"/>
      <c r="F161" s="65"/>
      <c r="G161" s="65"/>
      <c r="H161" s="65"/>
    </row>
    <row r="162" spans="1:8" ht="12.75">
      <c r="A162" s="44"/>
      <c r="B162" s="44"/>
      <c r="C162" s="116"/>
      <c r="D162" s="45"/>
      <c r="E162" s="69"/>
      <c r="F162" s="65"/>
      <c r="G162" s="65"/>
      <c r="H162" s="65"/>
    </row>
    <row r="163" spans="1:8" ht="12.75">
      <c r="A163" s="6"/>
      <c r="B163" s="6"/>
      <c r="C163" s="113"/>
      <c r="D163" s="44"/>
      <c r="E163" s="71"/>
      <c r="F163" s="103"/>
      <c r="G163" s="103"/>
      <c r="H163" s="103"/>
    </row>
    <row r="164" spans="1:8" ht="12.75">
      <c r="A164" s="19"/>
      <c r="B164" s="19"/>
      <c r="C164" s="114"/>
      <c r="D164" s="43"/>
      <c r="E164" s="71"/>
      <c r="F164" s="103"/>
      <c r="G164" s="103"/>
      <c r="H164" s="65"/>
    </row>
    <row r="165" spans="1:8" ht="12.75">
      <c r="A165" s="19"/>
      <c r="B165" s="19"/>
      <c r="C165" s="114"/>
      <c r="D165" s="43"/>
      <c r="E165" s="70"/>
      <c r="F165" s="90"/>
      <c r="G165" s="90"/>
      <c r="H165" s="90"/>
    </row>
    <row r="166" spans="1:8" ht="12.75">
      <c r="A166" s="43"/>
      <c r="B166" s="43"/>
      <c r="C166" s="109"/>
      <c r="D166" s="15"/>
      <c r="E166" s="69"/>
      <c r="F166" s="65"/>
      <c r="G166" s="65"/>
      <c r="H166" s="65"/>
    </row>
    <row r="167" spans="1:8" ht="12.75">
      <c r="A167" s="44"/>
      <c r="B167" s="44"/>
      <c r="C167" s="116"/>
      <c r="D167" s="45"/>
      <c r="E167" s="69"/>
      <c r="F167" s="65"/>
      <c r="G167" s="65"/>
      <c r="H167" s="65"/>
    </row>
    <row r="168" spans="1:8" ht="12.75">
      <c r="A168" s="6"/>
      <c r="B168" s="6"/>
      <c r="C168" s="113"/>
      <c r="D168" s="6"/>
      <c r="E168" s="58"/>
      <c r="F168" s="58"/>
      <c r="G168" s="58"/>
      <c r="H168" s="58"/>
    </row>
    <row r="169" spans="1:8" ht="12.75">
      <c r="A169" s="2"/>
      <c r="B169" s="2"/>
      <c r="C169" s="115"/>
      <c r="D169" s="2"/>
      <c r="E169" s="16"/>
      <c r="F169" s="16"/>
      <c r="G169" s="16"/>
      <c r="H169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Wieczorek</dc:creator>
  <cp:keywords/>
  <dc:description/>
  <cp:lastModifiedBy>Łucja Wieczorek</cp:lastModifiedBy>
  <cp:lastPrinted>2004-01-14T12:32:08Z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