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865" windowHeight="3390" tabRatio="601" activeTab="0"/>
  </bookViews>
  <sheets>
    <sheet name="zał.wyd." sheetId="1" r:id="rId1"/>
    <sheet name="zał.zad.zlec.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>
    <definedName name="_xlnm.Print_Area" localSheetId="1">'zał.zad.zlec.'!$A:$IV</definedName>
  </definedNames>
  <calcPr fullCalcOnLoad="1"/>
</workbook>
</file>

<file path=xl/sharedStrings.xml><?xml version="1.0" encoding="utf-8"?>
<sst xmlns="http://schemas.openxmlformats.org/spreadsheetml/2006/main" count="134" uniqueCount="74">
  <si>
    <t>Dział</t>
  </si>
  <si>
    <t>Rozdział</t>
  </si>
  <si>
    <t>§</t>
  </si>
  <si>
    <t>Treść</t>
  </si>
  <si>
    <t>Oświata i wychowanie</t>
  </si>
  <si>
    <t>Szkoły podstawowe</t>
  </si>
  <si>
    <t>Wydatki</t>
  </si>
  <si>
    <t>Plan</t>
  </si>
  <si>
    <t>Plan po</t>
  </si>
  <si>
    <t>aktualny</t>
  </si>
  <si>
    <t>zmianach</t>
  </si>
  <si>
    <t>Załącznik Nr 2 - Wydatki budżetowe</t>
  </si>
  <si>
    <t>Ogółem przeniesienia</t>
  </si>
  <si>
    <t xml:space="preserve">Rozdz. </t>
  </si>
  <si>
    <t xml:space="preserve">  </t>
  </si>
  <si>
    <t>zakup materiałów i wyposażenia</t>
  </si>
  <si>
    <t>zakup usług pozostałych</t>
  </si>
  <si>
    <t>Zmniej-</t>
  </si>
  <si>
    <t>szenia</t>
  </si>
  <si>
    <t>Zwięk-</t>
  </si>
  <si>
    <t>różne opłaty i składki</t>
  </si>
  <si>
    <t>Zadania zlecone z zakresu administracji rządowej</t>
  </si>
  <si>
    <t>i innych zadań zleconych ustawami</t>
  </si>
  <si>
    <t>Pozostała działalność</t>
  </si>
  <si>
    <t>Opieka społeczna</t>
  </si>
  <si>
    <t>Ogółem</t>
  </si>
  <si>
    <t>Dochody</t>
  </si>
  <si>
    <t>Kultura fizyczna i sport</t>
  </si>
  <si>
    <t>Janusz  Chodorowski</t>
  </si>
  <si>
    <t>dotacje celowe przekazane z budżetu państwa</t>
  </si>
  <si>
    <t>na realizację zadań bieżących z zakresu admin.</t>
  </si>
  <si>
    <t>ustawami</t>
  </si>
  <si>
    <t>rządowej oraz innych zadań zleconych gminie</t>
  </si>
  <si>
    <t>zakup usług remontowych</t>
  </si>
  <si>
    <t>składki na ubezpieczenia społeczne</t>
  </si>
  <si>
    <t>składki na Fundusz Pracy</t>
  </si>
  <si>
    <t>kontroli i ochrony prawa oraz sądownictwa</t>
  </si>
  <si>
    <t xml:space="preserve">    Wójt Gminy Lipno</t>
  </si>
  <si>
    <t>Transport i łączność</t>
  </si>
  <si>
    <t>Drogi publiczne gminne</t>
  </si>
  <si>
    <t>podróże służbowe krajowe</t>
  </si>
  <si>
    <t>wynagrodzenia osobowe pracowników</t>
  </si>
  <si>
    <t>Dowożenie uczniów do szkół</t>
  </si>
  <si>
    <t>O1095</t>
  </si>
  <si>
    <t>O10</t>
  </si>
  <si>
    <t>zakup usług zdrowotnych</t>
  </si>
  <si>
    <t>Urzędy naczelnych organów wadzy państwowej</t>
  </si>
  <si>
    <t>Referenda ogólnokrajowe i konstytucyjne</t>
  </si>
  <si>
    <t>Składki na ubezpieczenie zdrowotne opłacane</t>
  </si>
  <si>
    <t>za osoby pobierające niektóre świadczenia</t>
  </si>
  <si>
    <t>z pomocy społecznej</t>
  </si>
  <si>
    <t>Zasiłki rodzinne,pielęgnacyjne i wychowawcze</t>
  </si>
  <si>
    <t>Bezpieczeństwo publiczne i ochrona przeciw-</t>
  </si>
  <si>
    <t>pożarowa</t>
  </si>
  <si>
    <t>Ochotnicze straże pożarne</t>
  </si>
  <si>
    <t>Ośrodki pomocy społecznej</t>
  </si>
  <si>
    <t>Gospodarka komunalna i ochrona środowiska</t>
  </si>
  <si>
    <t>Oczyszczanie miast i wsi</t>
  </si>
  <si>
    <t>Oświetlenie ulic, placów i dróg</t>
  </si>
  <si>
    <t>Ochrona zdrowia</t>
  </si>
  <si>
    <t>Przeciwdziałanie alkoholizmowi</t>
  </si>
  <si>
    <t>odpisy na zakładowy fundusz świadczeń socjalnych</t>
  </si>
  <si>
    <t>Gimnazja</t>
  </si>
  <si>
    <t>Plan budżetu gminy Lipno na rok 2004</t>
  </si>
  <si>
    <t>Wójta Gminy Lipno z dn.31.03.04</t>
  </si>
  <si>
    <t>Pomoc społeczna</t>
  </si>
  <si>
    <t>dodatkowe wynagrodzenie roczne</t>
  </si>
  <si>
    <t>Zadania w zakresie kultury fizycznej i sportu</t>
  </si>
  <si>
    <t>Załącznik Nr 5</t>
  </si>
  <si>
    <t>Rolnictwo i łowiectwo</t>
  </si>
  <si>
    <t>Zał. Nr 1 do zarządz. Nr F-4/2004</t>
  </si>
  <si>
    <t xml:space="preserve">Zał. Nr 2 do Zarz. Nr F-4/2004  </t>
  </si>
  <si>
    <t xml:space="preserve"> / - /</t>
  </si>
  <si>
    <t xml:space="preserve">         /  -   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</si>
</sst>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11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3" fontId="9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9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00390625" style="0" customWidth="1"/>
    <col min="2" max="2" width="6.125" style="41" customWidth="1"/>
    <col min="3" max="3" width="4.75390625" style="132" customWidth="1"/>
    <col min="4" max="4" width="39.125" style="4" customWidth="1"/>
    <col min="5" max="5" width="9.00390625" style="60" customWidth="1"/>
    <col min="6" max="7" width="7.125" style="60" customWidth="1"/>
    <col min="8" max="8" width="8.875" style="60" customWidth="1"/>
    <col min="9" max="9" width="7.00390625" style="0" customWidth="1"/>
    <col min="10" max="10" width="6.875" style="0" customWidth="1"/>
    <col min="11" max="11" width="8.25390625" style="0" customWidth="1"/>
  </cols>
  <sheetData>
    <row r="1" spans="4:7" ht="12.75">
      <c r="D1" s="17" t="s">
        <v>63</v>
      </c>
      <c r="F1" s="58" t="s">
        <v>70</v>
      </c>
      <c r="G1" s="58"/>
    </row>
    <row r="2" spans="2:7" ht="15">
      <c r="B2" s="42"/>
      <c r="C2" s="133"/>
      <c r="D2" s="49" t="s">
        <v>11</v>
      </c>
      <c r="E2" s="61"/>
      <c r="F2" s="58" t="s">
        <v>64</v>
      </c>
      <c r="G2" s="58"/>
    </row>
    <row r="3" spans="2:18" ht="12.75">
      <c r="B3" s="42"/>
      <c r="C3" s="133"/>
      <c r="E3" s="61"/>
      <c r="F3" s="58"/>
      <c r="G3" s="58"/>
      <c r="I3" s="28"/>
      <c r="J3" s="28"/>
      <c r="K3" s="28"/>
      <c r="L3" s="2"/>
      <c r="M3" s="2"/>
      <c r="N3" s="2"/>
      <c r="O3" s="2"/>
      <c r="P3" s="2"/>
      <c r="Q3" s="2"/>
      <c r="R3" s="2"/>
    </row>
    <row r="4" spans="1:18" s="8" customFormat="1" ht="12">
      <c r="A4" s="153" t="s">
        <v>0</v>
      </c>
      <c r="B4" s="32" t="s">
        <v>13</v>
      </c>
      <c r="C4" s="33" t="s">
        <v>2</v>
      </c>
      <c r="D4" s="173" t="s">
        <v>3</v>
      </c>
      <c r="E4" s="63" t="s">
        <v>7</v>
      </c>
      <c r="F4" s="176" t="s">
        <v>17</v>
      </c>
      <c r="G4" s="62" t="s">
        <v>19</v>
      </c>
      <c r="H4" s="63" t="s">
        <v>8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8" customFormat="1" ht="12">
      <c r="A5" s="34"/>
      <c r="B5" s="35"/>
      <c r="C5" s="36"/>
      <c r="D5" s="34" t="s">
        <v>14</v>
      </c>
      <c r="E5" s="65" t="s">
        <v>9</v>
      </c>
      <c r="F5" s="152" t="s">
        <v>18</v>
      </c>
      <c r="G5" s="64" t="s">
        <v>18</v>
      </c>
      <c r="H5" s="65" t="s">
        <v>10</v>
      </c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8" customFormat="1" ht="12">
      <c r="A6" s="188" t="s">
        <v>44</v>
      </c>
      <c r="B6" s="189"/>
      <c r="C6" s="190"/>
      <c r="D6" s="188" t="s">
        <v>69</v>
      </c>
      <c r="E6" s="191">
        <v>143830</v>
      </c>
      <c r="F6" s="192">
        <f>SUM(F7)</f>
        <v>100</v>
      </c>
      <c r="G6" s="192">
        <f>SUM(G7)</f>
        <v>100</v>
      </c>
      <c r="H6" s="68">
        <f>SUM(E6-F6+G6)</f>
        <v>143830</v>
      </c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8" customFormat="1" ht="12">
      <c r="A7" s="93"/>
      <c r="B7" s="159" t="s">
        <v>43</v>
      </c>
      <c r="C7" s="38"/>
      <c r="D7" s="193" t="s">
        <v>23</v>
      </c>
      <c r="E7" s="69">
        <v>13910</v>
      </c>
      <c r="F7" s="104">
        <f>SUM(F8:F9)</f>
        <v>100</v>
      </c>
      <c r="G7" s="104">
        <f>SUM(G8:G9)</f>
        <v>100</v>
      </c>
      <c r="H7" s="69">
        <f>SUM(E7-F7+G7)</f>
        <v>13910</v>
      </c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8" customFormat="1" ht="12">
      <c r="A8" s="93"/>
      <c r="B8" s="155"/>
      <c r="C8" s="157">
        <v>4280</v>
      </c>
      <c r="D8" s="98" t="s">
        <v>45</v>
      </c>
      <c r="E8" s="67">
        <v>0</v>
      </c>
      <c r="F8" s="94"/>
      <c r="G8" s="66">
        <v>100</v>
      </c>
      <c r="H8" s="67">
        <f>SUM(E8-F8+G8)</f>
        <v>100</v>
      </c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8" customFormat="1" ht="12">
      <c r="A9" s="93"/>
      <c r="B9" s="155"/>
      <c r="C9" s="157">
        <v>4300</v>
      </c>
      <c r="D9" s="53" t="s">
        <v>16</v>
      </c>
      <c r="E9" s="67">
        <v>11910</v>
      </c>
      <c r="F9" s="94">
        <v>100</v>
      </c>
      <c r="G9" s="66"/>
      <c r="H9" s="67">
        <f>SUM(E9-F9+G9)</f>
        <v>11810</v>
      </c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8" customFormat="1" ht="12">
      <c r="A10" s="93"/>
      <c r="B10" s="155"/>
      <c r="C10" s="157"/>
      <c r="D10" s="98"/>
      <c r="E10" s="67"/>
      <c r="F10" s="94"/>
      <c r="G10" s="66"/>
      <c r="H10" s="67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57" customFormat="1" ht="12">
      <c r="A11" s="100">
        <v>600</v>
      </c>
      <c r="B11" s="156"/>
      <c r="C11" s="79"/>
      <c r="D11" s="174" t="s">
        <v>38</v>
      </c>
      <c r="E11" s="68">
        <v>223780</v>
      </c>
      <c r="F11" s="102">
        <f>SUM(F12)</f>
        <v>8561</v>
      </c>
      <c r="G11" s="102">
        <f>SUM(G12)</f>
        <v>8561</v>
      </c>
      <c r="H11" s="68">
        <f aca="true" t="shared" si="0" ref="H11:H26">SUM(E11-F11+G11)</f>
        <v>223780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s="55" customFormat="1" ht="12">
      <c r="A12" s="103"/>
      <c r="B12" s="159">
        <v>60016</v>
      </c>
      <c r="C12" s="158"/>
      <c r="D12" s="48" t="s">
        <v>39</v>
      </c>
      <c r="E12" s="69">
        <v>119280</v>
      </c>
      <c r="F12" s="104">
        <f>SUM(F13:F20)</f>
        <v>8561</v>
      </c>
      <c r="G12" s="104">
        <f>SUM(G13:G20)</f>
        <v>8561</v>
      </c>
      <c r="H12" s="69">
        <f t="shared" si="0"/>
        <v>119280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s="55" customFormat="1" ht="12">
      <c r="A13" s="103"/>
      <c r="B13" s="159"/>
      <c r="C13" s="157">
        <v>4010</v>
      </c>
      <c r="D13" s="46" t="s">
        <v>41</v>
      </c>
      <c r="E13" s="67">
        <v>0</v>
      </c>
      <c r="F13" s="94"/>
      <c r="G13" s="66">
        <v>6000</v>
      </c>
      <c r="H13" s="67">
        <f t="shared" si="0"/>
        <v>6000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s="55" customFormat="1" ht="12">
      <c r="A14" s="103"/>
      <c r="B14" s="159"/>
      <c r="C14" s="157">
        <v>4040</v>
      </c>
      <c r="D14" s="15" t="s">
        <v>66</v>
      </c>
      <c r="E14" s="67">
        <v>1230</v>
      </c>
      <c r="F14" s="94"/>
      <c r="G14" s="66">
        <v>3</v>
      </c>
      <c r="H14" s="67">
        <f t="shared" si="0"/>
        <v>1233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55" customFormat="1" ht="12">
      <c r="A15" s="103"/>
      <c r="B15" s="159"/>
      <c r="C15" s="157">
        <v>4110</v>
      </c>
      <c r="D15" s="15" t="s">
        <v>34</v>
      </c>
      <c r="E15" s="67">
        <v>220</v>
      </c>
      <c r="F15" s="94"/>
      <c r="G15" s="66">
        <v>880</v>
      </c>
      <c r="H15" s="67">
        <f t="shared" si="0"/>
        <v>1100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s="55" customFormat="1" ht="12">
      <c r="A16" s="103"/>
      <c r="B16" s="159"/>
      <c r="C16" s="157">
        <v>4120</v>
      </c>
      <c r="D16" s="46" t="s">
        <v>35</v>
      </c>
      <c r="E16" s="67">
        <v>30</v>
      </c>
      <c r="F16" s="94"/>
      <c r="G16" s="66">
        <v>130</v>
      </c>
      <c r="H16" s="67">
        <f t="shared" si="0"/>
        <v>160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55" customFormat="1" ht="12">
      <c r="A17" s="103"/>
      <c r="B17" s="159"/>
      <c r="C17" s="157">
        <v>4280</v>
      </c>
      <c r="D17" s="98" t="s">
        <v>45</v>
      </c>
      <c r="E17" s="67">
        <v>0</v>
      </c>
      <c r="F17" s="94"/>
      <c r="G17" s="66">
        <v>200</v>
      </c>
      <c r="H17" s="67">
        <f t="shared" si="0"/>
        <v>200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8" customFormat="1" ht="12">
      <c r="A18" s="93"/>
      <c r="B18" s="155"/>
      <c r="C18" s="157">
        <v>4300</v>
      </c>
      <c r="D18" s="53" t="s">
        <v>16</v>
      </c>
      <c r="E18" s="67">
        <v>21800</v>
      </c>
      <c r="F18" s="94">
        <v>8561</v>
      </c>
      <c r="G18" s="66"/>
      <c r="H18" s="67">
        <f t="shared" si="0"/>
        <v>13239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8" customFormat="1" ht="12">
      <c r="A19" s="93"/>
      <c r="B19" s="155"/>
      <c r="C19" s="157">
        <v>4430</v>
      </c>
      <c r="D19" s="46" t="s">
        <v>20</v>
      </c>
      <c r="E19" s="67">
        <v>1000</v>
      </c>
      <c r="F19" s="94"/>
      <c r="G19" s="66">
        <v>1000</v>
      </c>
      <c r="H19" s="67">
        <f t="shared" si="0"/>
        <v>2000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8" customFormat="1" ht="12">
      <c r="A20" s="93"/>
      <c r="B20" s="155"/>
      <c r="C20" s="157">
        <v>4440</v>
      </c>
      <c r="D20" s="87" t="s">
        <v>61</v>
      </c>
      <c r="E20" s="67">
        <v>0</v>
      </c>
      <c r="F20" s="94"/>
      <c r="G20" s="66">
        <v>348</v>
      </c>
      <c r="H20" s="67">
        <f t="shared" si="0"/>
        <v>348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s="8" customFormat="1" ht="12">
      <c r="A21" s="93"/>
      <c r="B21" s="155"/>
      <c r="C21" s="157"/>
      <c r="D21" s="15"/>
      <c r="E21" s="67"/>
      <c r="F21" s="94"/>
      <c r="G21" s="66"/>
      <c r="H21" s="67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s="57" customFormat="1" ht="12">
      <c r="A22" s="100">
        <v>754</v>
      </c>
      <c r="B22" s="156"/>
      <c r="C22" s="79"/>
      <c r="D22" s="45" t="s">
        <v>52</v>
      </c>
      <c r="E22" s="177"/>
      <c r="F22" s="177"/>
      <c r="G22" s="177"/>
      <c r="H22" s="177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s="57" customFormat="1" ht="12">
      <c r="A23" s="100"/>
      <c r="B23" s="156"/>
      <c r="C23" s="79"/>
      <c r="D23" s="45" t="s">
        <v>53</v>
      </c>
      <c r="E23" s="68">
        <v>77150</v>
      </c>
      <c r="F23" s="102">
        <f>SUM(F24)</f>
        <v>4</v>
      </c>
      <c r="G23" s="102">
        <f>SUM(G24)</f>
        <v>4</v>
      </c>
      <c r="H23" s="68">
        <f>SUM(E23-F23+G23)</f>
        <v>77150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s="55" customFormat="1" ht="12">
      <c r="A24" s="103"/>
      <c r="B24" s="159">
        <v>75412</v>
      </c>
      <c r="C24" s="158"/>
      <c r="D24" s="44" t="s">
        <v>54</v>
      </c>
      <c r="E24" s="69">
        <v>71450</v>
      </c>
      <c r="F24" s="104">
        <f>SUM(F25:F26)</f>
        <v>4</v>
      </c>
      <c r="G24" s="104">
        <f>SUM(G25:G26)</f>
        <v>4</v>
      </c>
      <c r="H24" s="69">
        <f t="shared" si="0"/>
        <v>71450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55" customFormat="1" ht="12">
      <c r="A25" s="103"/>
      <c r="B25" s="159"/>
      <c r="C25" s="157">
        <v>4430</v>
      </c>
      <c r="D25" s="46" t="s">
        <v>20</v>
      </c>
      <c r="E25" s="67">
        <v>7000</v>
      </c>
      <c r="F25" s="94">
        <v>4</v>
      </c>
      <c r="G25" s="66"/>
      <c r="H25" s="67">
        <f t="shared" si="0"/>
        <v>6996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55" customFormat="1" ht="12">
      <c r="A26" s="103"/>
      <c r="B26" s="159"/>
      <c r="C26" s="157">
        <v>4440</v>
      </c>
      <c r="D26" s="87" t="s">
        <v>61</v>
      </c>
      <c r="E26" s="67">
        <v>810</v>
      </c>
      <c r="F26" s="94"/>
      <c r="G26" s="66">
        <v>4</v>
      </c>
      <c r="H26" s="67">
        <f t="shared" si="0"/>
        <v>814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55" customFormat="1" ht="12">
      <c r="A27" s="103"/>
      <c r="B27" s="159"/>
      <c r="C27" s="157"/>
      <c r="D27" s="15"/>
      <c r="E27" s="67"/>
      <c r="F27" s="94"/>
      <c r="G27" s="66"/>
      <c r="H27" s="67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57" customFormat="1" ht="12.75">
      <c r="A28" s="89">
        <v>801</v>
      </c>
      <c r="B28" s="51"/>
      <c r="C28" s="79"/>
      <c r="D28" s="45" t="s">
        <v>4</v>
      </c>
      <c r="E28" s="122">
        <v>4321720</v>
      </c>
      <c r="F28" s="139">
        <f>SUM(F29+F33+F37+F40)</f>
        <v>13843</v>
      </c>
      <c r="G28" s="139">
        <f>SUM(G29+G33+G37+G40)</f>
        <v>13843</v>
      </c>
      <c r="H28" s="122">
        <f aca="true" t="shared" si="1" ref="H28:H52">SUM(E28-F28+G28)</f>
        <v>4321720</v>
      </c>
      <c r="I28" s="56"/>
      <c r="J28" s="56"/>
      <c r="K28" s="56"/>
      <c r="L28" s="6"/>
      <c r="M28" s="56"/>
      <c r="N28" s="56"/>
      <c r="O28" s="56"/>
      <c r="P28" s="56"/>
      <c r="Q28" s="56"/>
      <c r="R28" s="56"/>
    </row>
    <row r="29" spans="1:18" s="55" customFormat="1" ht="12.75">
      <c r="A29" s="95"/>
      <c r="B29" s="52">
        <v>80101</v>
      </c>
      <c r="C29" s="158"/>
      <c r="D29" s="44" t="s">
        <v>5</v>
      </c>
      <c r="E29" s="123">
        <v>2389180</v>
      </c>
      <c r="F29" s="138">
        <f>SUM(F30:F31)</f>
        <v>42</v>
      </c>
      <c r="G29" s="138">
        <f>SUM(G30:G31)</f>
        <v>42</v>
      </c>
      <c r="H29" s="123">
        <f t="shared" si="1"/>
        <v>2389180</v>
      </c>
      <c r="I29" s="54"/>
      <c r="J29" s="54"/>
      <c r="K29" s="54"/>
      <c r="L29" s="19"/>
      <c r="M29" s="54"/>
      <c r="N29" s="54"/>
      <c r="O29" s="54"/>
      <c r="P29" s="54"/>
      <c r="Q29" s="54"/>
      <c r="R29" s="54"/>
    </row>
    <row r="30" spans="1:18" s="55" customFormat="1" ht="12.75">
      <c r="A30" s="95"/>
      <c r="B30" s="52"/>
      <c r="C30" s="157">
        <v>4280</v>
      </c>
      <c r="D30" s="98" t="s">
        <v>45</v>
      </c>
      <c r="E30" s="82">
        <v>0</v>
      </c>
      <c r="F30" s="131"/>
      <c r="G30" s="124">
        <v>42</v>
      </c>
      <c r="H30" s="82">
        <f t="shared" si="1"/>
        <v>42</v>
      </c>
      <c r="I30" s="54"/>
      <c r="J30" s="54"/>
      <c r="K30" s="54"/>
      <c r="L30" s="19"/>
      <c r="M30" s="54"/>
      <c r="N30" s="54"/>
      <c r="O30" s="54"/>
      <c r="P30" s="54"/>
      <c r="Q30" s="54"/>
      <c r="R30" s="54"/>
    </row>
    <row r="31" spans="1:18" s="55" customFormat="1" ht="12.75">
      <c r="A31" s="95"/>
      <c r="B31" s="52"/>
      <c r="C31" s="157">
        <v>4300</v>
      </c>
      <c r="D31" s="98" t="s">
        <v>16</v>
      </c>
      <c r="E31" s="82">
        <v>43000</v>
      </c>
      <c r="F31" s="131">
        <v>42</v>
      </c>
      <c r="G31" s="124"/>
      <c r="H31" s="82">
        <f t="shared" si="1"/>
        <v>42958</v>
      </c>
      <c r="I31" s="54"/>
      <c r="J31" s="54"/>
      <c r="K31" s="54"/>
      <c r="L31" s="19"/>
      <c r="M31" s="54"/>
      <c r="N31" s="54"/>
      <c r="O31" s="54"/>
      <c r="P31" s="54"/>
      <c r="Q31" s="54"/>
      <c r="R31" s="54"/>
    </row>
    <row r="32" spans="1:18" s="8" customFormat="1" ht="12.75">
      <c r="A32" s="98"/>
      <c r="B32" s="53"/>
      <c r="C32" s="157"/>
      <c r="D32" s="87"/>
      <c r="E32" s="82"/>
      <c r="F32" s="131"/>
      <c r="G32" s="124"/>
      <c r="H32" s="82"/>
      <c r="I32" s="28"/>
      <c r="J32" s="28"/>
      <c r="K32" s="28"/>
      <c r="L32" s="3"/>
      <c r="M32" s="28"/>
      <c r="N32" s="28"/>
      <c r="O32" s="28"/>
      <c r="P32" s="28"/>
      <c r="Q32" s="28"/>
      <c r="R32" s="28"/>
    </row>
    <row r="33" spans="1:18" s="8" customFormat="1" ht="12.75">
      <c r="A33" s="98"/>
      <c r="B33" s="52">
        <v>80110</v>
      </c>
      <c r="C33" s="157"/>
      <c r="D33" s="48" t="s">
        <v>62</v>
      </c>
      <c r="E33" s="123">
        <v>1070414</v>
      </c>
      <c r="F33" s="138">
        <f>SUM(F34:F35)</f>
        <v>13500</v>
      </c>
      <c r="G33" s="138">
        <f>SUM(G34:G35)</f>
        <v>13500</v>
      </c>
      <c r="H33" s="123">
        <f t="shared" si="1"/>
        <v>1070414</v>
      </c>
      <c r="I33" s="28"/>
      <c r="J33" s="28"/>
      <c r="K33" s="28"/>
      <c r="L33" s="3"/>
      <c r="M33" s="28"/>
      <c r="N33" s="28"/>
      <c r="O33" s="28"/>
      <c r="P33" s="28"/>
      <c r="Q33" s="28"/>
      <c r="R33" s="28"/>
    </row>
    <row r="34" spans="1:18" s="8" customFormat="1" ht="12.75">
      <c r="A34" s="98"/>
      <c r="B34" s="53"/>
      <c r="C34" s="157">
        <v>4210</v>
      </c>
      <c r="D34" s="98" t="s">
        <v>15</v>
      </c>
      <c r="E34" s="82">
        <v>70000</v>
      </c>
      <c r="F34" s="131">
        <v>13500</v>
      </c>
      <c r="G34" s="124"/>
      <c r="H34" s="82">
        <f t="shared" si="1"/>
        <v>56500</v>
      </c>
      <c r="I34" s="28"/>
      <c r="J34" s="28"/>
      <c r="K34" s="28"/>
      <c r="L34" s="3"/>
      <c r="M34" s="28"/>
      <c r="N34" s="28"/>
      <c r="O34" s="28"/>
      <c r="P34" s="28"/>
      <c r="Q34" s="28"/>
      <c r="R34" s="28"/>
    </row>
    <row r="35" spans="1:18" s="8" customFormat="1" ht="12.75">
      <c r="A35" s="98"/>
      <c r="B35" s="53"/>
      <c r="C35" s="157">
        <v>4270</v>
      </c>
      <c r="D35" s="98" t="s">
        <v>33</v>
      </c>
      <c r="E35" s="82">
        <v>34444</v>
      </c>
      <c r="F35" s="131"/>
      <c r="G35" s="124">
        <v>13500</v>
      </c>
      <c r="H35" s="82">
        <f t="shared" si="1"/>
        <v>47944</v>
      </c>
      <c r="I35" s="28"/>
      <c r="J35" s="28"/>
      <c r="K35" s="28"/>
      <c r="L35" s="3"/>
      <c r="M35" s="28"/>
      <c r="N35" s="28"/>
      <c r="O35" s="28"/>
      <c r="P35" s="28"/>
      <c r="Q35" s="28"/>
      <c r="R35" s="28"/>
    </row>
    <row r="36" spans="1:18" s="8" customFormat="1" ht="12.75">
      <c r="A36" s="98"/>
      <c r="B36" s="53"/>
      <c r="C36" s="157"/>
      <c r="D36" s="87"/>
      <c r="E36" s="82"/>
      <c r="F36" s="131"/>
      <c r="G36" s="124"/>
      <c r="H36" s="82"/>
      <c r="I36" s="28"/>
      <c r="J36" s="28"/>
      <c r="K36" s="28"/>
      <c r="L36" s="3"/>
      <c r="M36" s="28"/>
      <c r="N36" s="28"/>
      <c r="O36" s="28"/>
      <c r="P36" s="28"/>
      <c r="Q36" s="28"/>
      <c r="R36" s="28"/>
    </row>
    <row r="37" spans="1:18" s="55" customFormat="1" ht="12.75">
      <c r="A37" s="95"/>
      <c r="B37" s="52">
        <v>80113</v>
      </c>
      <c r="C37" s="158"/>
      <c r="D37" s="44" t="s">
        <v>42</v>
      </c>
      <c r="E37" s="123">
        <v>183320</v>
      </c>
      <c r="F37" s="138">
        <f>SUM(F38:F38)</f>
        <v>301</v>
      </c>
      <c r="G37" s="138">
        <f>SUM(G38:G38)</f>
        <v>0</v>
      </c>
      <c r="H37" s="123">
        <f t="shared" si="1"/>
        <v>183019</v>
      </c>
      <c r="I37" s="54"/>
      <c r="J37" s="54"/>
      <c r="K37" s="54"/>
      <c r="L37" s="19"/>
      <c r="M37" s="54"/>
      <c r="N37" s="54"/>
      <c r="O37" s="54"/>
      <c r="P37" s="54"/>
      <c r="Q37" s="54"/>
      <c r="R37" s="54"/>
    </row>
    <row r="38" spans="1:18" s="55" customFormat="1" ht="12.75">
      <c r="A38" s="95"/>
      <c r="B38" s="52"/>
      <c r="C38" s="157">
        <v>4210</v>
      </c>
      <c r="D38" s="98" t="s">
        <v>15</v>
      </c>
      <c r="E38" s="82">
        <v>2200</v>
      </c>
      <c r="F38" s="131">
        <v>301</v>
      </c>
      <c r="G38" s="124"/>
      <c r="H38" s="82">
        <f t="shared" si="1"/>
        <v>1899</v>
      </c>
      <c r="I38" s="54"/>
      <c r="J38" s="54"/>
      <c r="K38" s="54"/>
      <c r="L38" s="19"/>
      <c r="M38" s="54"/>
      <c r="N38" s="54"/>
      <c r="O38" s="54"/>
      <c r="P38" s="54"/>
      <c r="Q38" s="54"/>
      <c r="R38" s="54"/>
    </row>
    <row r="39" spans="1:18" s="8" customFormat="1" ht="12.75">
      <c r="A39" s="98"/>
      <c r="B39" s="53"/>
      <c r="C39" s="157"/>
      <c r="D39" s="87"/>
      <c r="E39" s="82"/>
      <c r="F39" s="131"/>
      <c r="G39" s="124"/>
      <c r="H39" s="82"/>
      <c r="I39" s="28"/>
      <c r="J39" s="28"/>
      <c r="K39" s="28"/>
      <c r="L39" s="3"/>
      <c r="M39" s="28"/>
      <c r="N39" s="28"/>
      <c r="O39" s="28"/>
      <c r="P39" s="28"/>
      <c r="Q39" s="28"/>
      <c r="R39" s="28"/>
    </row>
    <row r="40" spans="1:18" s="55" customFormat="1" ht="12.75">
      <c r="A40" s="95"/>
      <c r="B40" s="52">
        <v>80195</v>
      </c>
      <c r="C40" s="158"/>
      <c r="D40" s="44" t="s">
        <v>23</v>
      </c>
      <c r="E40" s="123">
        <v>15316</v>
      </c>
      <c r="F40" s="138">
        <f>SUM(F41:F42)</f>
        <v>0</v>
      </c>
      <c r="G40" s="138">
        <f>SUM(G41:G42)</f>
        <v>301</v>
      </c>
      <c r="H40" s="123">
        <f>SUM(E40-F40+G40)</f>
        <v>15617</v>
      </c>
      <c r="I40" s="54"/>
      <c r="J40" s="54"/>
      <c r="K40" s="54"/>
      <c r="L40" s="19"/>
      <c r="M40" s="54"/>
      <c r="N40" s="54"/>
      <c r="O40" s="54"/>
      <c r="P40" s="54"/>
      <c r="Q40" s="54"/>
      <c r="R40" s="54"/>
    </row>
    <row r="41" spans="1:18" s="55" customFormat="1" ht="12.75">
      <c r="A41" s="95"/>
      <c r="B41" s="52"/>
      <c r="C41" s="157">
        <v>4210</v>
      </c>
      <c r="D41" s="98" t="s">
        <v>15</v>
      </c>
      <c r="E41" s="123">
        <v>0</v>
      </c>
      <c r="F41" s="131"/>
      <c r="G41" s="126">
        <v>46</v>
      </c>
      <c r="H41" s="82">
        <f t="shared" si="1"/>
        <v>46</v>
      </c>
      <c r="I41" s="54"/>
      <c r="J41" s="54"/>
      <c r="K41" s="54"/>
      <c r="L41" s="19"/>
      <c r="M41" s="54"/>
      <c r="N41" s="54"/>
      <c r="O41" s="54"/>
      <c r="P41" s="54"/>
      <c r="Q41" s="54"/>
      <c r="R41" s="54"/>
    </row>
    <row r="42" spans="1:18" s="8" customFormat="1" ht="12.75">
      <c r="A42" s="98"/>
      <c r="B42" s="53"/>
      <c r="C42" s="157">
        <v>4300</v>
      </c>
      <c r="D42" s="98" t="s">
        <v>16</v>
      </c>
      <c r="E42" s="82">
        <v>0</v>
      </c>
      <c r="F42" s="131"/>
      <c r="G42" s="124">
        <v>255</v>
      </c>
      <c r="H42" s="82">
        <f t="shared" si="1"/>
        <v>255</v>
      </c>
      <c r="I42" s="28"/>
      <c r="J42" s="28"/>
      <c r="K42" s="28"/>
      <c r="L42" s="3"/>
      <c r="M42" s="28"/>
      <c r="N42" s="28"/>
      <c r="O42" s="28"/>
      <c r="P42" s="28"/>
      <c r="Q42" s="28"/>
      <c r="R42" s="28"/>
    </row>
    <row r="43" spans="1:18" s="8" customFormat="1" ht="12.75">
      <c r="A43" s="98"/>
      <c r="B43" s="53"/>
      <c r="C43" s="157"/>
      <c r="D43" s="46"/>
      <c r="E43" s="82"/>
      <c r="F43" s="131"/>
      <c r="G43" s="124"/>
      <c r="H43" s="82"/>
      <c r="I43" s="28"/>
      <c r="J43" s="28"/>
      <c r="K43" s="28"/>
      <c r="L43" s="3"/>
      <c r="M43" s="28"/>
      <c r="N43" s="28"/>
      <c r="O43" s="28"/>
      <c r="P43" s="28"/>
      <c r="Q43" s="28"/>
      <c r="R43" s="28"/>
    </row>
    <row r="44" spans="1:18" s="8" customFormat="1" ht="12.75">
      <c r="A44" s="22">
        <v>851</v>
      </c>
      <c r="B44" s="178"/>
      <c r="C44" s="96"/>
      <c r="D44" s="51" t="s">
        <v>59</v>
      </c>
      <c r="E44" s="122">
        <v>45000</v>
      </c>
      <c r="F44" s="139">
        <f>SUM(F45)</f>
        <v>200</v>
      </c>
      <c r="G44" s="139">
        <f>SUM(G45)</f>
        <v>200</v>
      </c>
      <c r="H44" s="122">
        <f t="shared" si="1"/>
        <v>45000</v>
      </c>
      <c r="I44" s="28"/>
      <c r="J44" s="28"/>
      <c r="K44" s="28"/>
      <c r="L44" s="3"/>
      <c r="M44" s="28"/>
      <c r="N44" s="28"/>
      <c r="O44" s="28"/>
      <c r="P44" s="28"/>
      <c r="Q44" s="28"/>
      <c r="R44" s="28"/>
    </row>
    <row r="45" spans="1:18" s="8" customFormat="1" ht="12.75">
      <c r="A45" s="21"/>
      <c r="B45" s="52">
        <v>85154</v>
      </c>
      <c r="C45" s="179"/>
      <c r="D45" s="52" t="s">
        <v>60</v>
      </c>
      <c r="E45" s="123">
        <v>45000</v>
      </c>
      <c r="F45" s="138">
        <f>SUM(F46:F47)</f>
        <v>200</v>
      </c>
      <c r="G45" s="138">
        <f>SUM(G46:G47)</f>
        <v>200</v>
      </c>
      <c r="H45" s="123">
        <f t="shared" si="1"/>
        <v>45000</v>
      </c>
      <c r="I45" s="28"/>
      <c r="J45" s="28"/>
      <c r="K45" s="28"/>
      <c r="L45" s="3"/>
      <c r="M45" s="28"/>
      <c r="N45" s="28"/>
      <c r="O45" s="28"/>
      <c r="P45" s="28"/>
      <c r="Q45" s="28"/>
      <c r="R45" s="28"/>
    </row>
    <row r="46" spans="1:18" s="8" customFormat="1" ht="12.75">
      <c r="A46" s="98"/>
      <c r="B46" s="53"/>
      <c r="C46" s="157">
        <v>4300</v>
      </c>
      <c r="D46" s="98" t="s">
        <v>16</v>
      </c>
      <c r="E46" s="82">
        <v>35890</v>
      </c>
      <c r="F46" s="131">
        <v>200</v>
      </c>
      <c r="G46" s="124"/>
      <c r="H46" s="82">
        <f t="shared" si="1"/>
        <v>35690</v>
      </c>
      <c r="I46" s="28"/>
      <c r="J46" s="28"/>
      <c r="K46" s="28"/>
      <c r="L46" s="3"/>
      <c r="M46" s="28"/>
      <c r="N46" s="28"/>
      <c r="O46" s="28"/>
      <c r="P46" s="28"/>
      <c r="Q46" s="28"/>
      <c r="R46" s="28"/>
    </row>
    <row r="47" spans="1:18" s="8" customFormat="1" ht="12.75">
      <c r="A47" s="98"/>
      <c r="B47" s="53"/>
      <c r="C47" s="157">
        <v>4410</v>
      </c>
      <c r="D47" s="46" t="s">
        <v>40</v>
      </c>
      <c r="E47" s="82">
        <v>0</v>
      </c>
      <c r="F47" s="131"/>
      <c r="G47" s="124">
        <v>200</v>
      </c>
      <c r="H47" s="82">
        <f t="shared" si="1"/>
        <v>200</v>
      </c>
      <c r="I47" s="28"/>
      <c r="J47" s="28"/>
      <c r="K47" s="28"/>
      <c r="L47" s="3"/>
      <c r="M47" s="28"/>
      <c r="N47" s="28"/>
      <c r="O47" s="28"/>
      <c r="P47" s="28"/>
      <c r="Q47" s="28"/>
      <c r="R47" s="28"/>
    </row>
    <row r="48" spans="1:18" s="8" customFormat="1" ht="12.75">
      <c r="A48" s="98"/>
      <c r="B48" s="53"/>
      <c r="C48" s="157"/>
      <c r="D48" s="46"/>
      <c r="E48" s="82"/>
      <c r="F48" s="131"/>
      <c r="G48" s="124"/>
      <c r="H48" s="82"/>
      <c r="I48" s="28"/>
      <c r="J48" s="28"/>
      <c r="K48" s="28"/>
      <c r="L48" s="3"/>
      <c r="M48" s="28"/>
      <c r="N48" s="28"/>
      <c r="O48" s="28"/>
      <c r="P48" s="28"/>
      <c r="Q48" s="28"/>
      <c r="R48" s="28"/>
    </row>
    <row r="49" spans="1:18" s="8" customFormat="1" ht="12.75">
      <c r="A49" s="140">
        <v>852</v>
      </c>
      <c r="B49" s="141"/>
      <c r="C49" s="150"/>
      <c r="D49" s="175" t="s">
        <v>65</v>
      </c>
      <c r="E49" s="122">
        <v>432285</v>
      </c>
      <c r="F49" s="139">
        <f>SUM(F50)</f>
        <v>7646</v>
      </c>
      <c r="G49" s="139">
        <f>SUM(G50)</f>
        <v>7646</v>
      </c>
      <c r="H49" s="122">
        <f t="shared" si="1"/>
        <v>432285</v>
      </c>
      <c r="I49" s="28"/>
      <c r="J49" s="28"/>
      <c r="K49" s="28"/>
      <c r="L49" s="3"/>
      <c r="M49" s="28"/>
      <c r="N49" s="28"/>
      <c r="O49" s="28"/>
      <c r="P49" s="28"/>
      <c r="Q49" s="28"/>
      <c r="R49" s="28"/>
    </row>
    <row r="50" spans="1:18" s="8" customFormat="1" ht="12.75">
      <c r="A50" s="98"/>
      <c r="B50" s="147">
        <v>85219</v>
      </c>
      <c r="C50" s="151"/>
      <c r="D50" s="148" t="s">
        <v>55</v>
      </c>
      <c r="E50" s="123">
        <v>158150</v>
      </c>
      <c r="F50" s="138">
        <f>SUM(F51:F52)</f>
        <v>7646</v>
      </c>
      <c r="G50" s="138">
        <f>SUM(G51:G52)</f>
        <v>7646</v>
      </c>
      <c r="H50" s="123">
        <f t="shared" si="1"/>
        <v>158150</v>
      </c>
      <c r="I50" s="28"/>
      <c r="J50" s="28"/>
      <c r="K50" s="28"/>
      <c r="L50" s="3"/>
      <c r="M50" s="28"/>
      <c r="N50" s="28"/>
      <c r="O50" s="28"/>
      <c r="P50" s="28"/>
      <c r="Q50" s="28"/>
      <c r="R50" s="28"/>
    </row>
    <row r="51" spans="1:18" s="8" customFormat="1" ht="12.75">
      <c r="A51" s="98"/>
      <c r="B51" s="147"/>
      <c r="C51" s="157">
        <v>4010</v>
      </c>
      <c r="D51" s="46" t="s">
        <v>41</v>
      </c>
      <c r="E51" s="82">
        <v>106000</v>
      </c>
      <c r="F51" s="131">
        <v>3823</v>
      </c>
      <c r="G51" s="124">
        <v>3823</v>
      </c>
      <c r="H51" s="82">
        <f t="shared" si="1"/>
        <v>106000</v>
      </c>
      <c r="I51" s="28"/>
      <c r="J51" s="28"/>
      <c r="K51" s="28"/>
      <c r="L51" s="3"/>
      <c r="M51" s="28"/>
      <c r="N51" s="28"/>
      <c r="O51" s="28"/>
      <c r="P51" s="28"/>
      <c r="Q51" s="28"/>
      <c r="R51" s="28"/>
    </row>
    <row r="52" spans="1:18" s="8" customFormat="1" ht="12.75">
      <c r="A52" s="98"/>
      <c r="B52" s="147"/>
      <c r="C52" s="157">
        <v>4040</v>
      </c>
      <c r="D52" s="15" t="s">
        <v>66</v>
      </c>
      <c r="E52" s="82">
        <v>7550</v>
      </c>
      <c r="F52" s="131">
        <v>3823</v>
      </c>
      <c r="G52" s="124">
        <v>3823</v>
      </c>
      <c r="H52" s="82">
        <f t="shared" si="1"/>
        <v>7550</v>
      </c>
      <c r="I52" s="28"/>
      <c r="J52" s="28"/>
      <c r="K52" s="28"/>
      <c r="L52" s="3"/>
      <c r="M52" s="28"/>
      <c r="N52" s="28"/>
      <c r="O52" s="28"/>
      <c r="P52" s="28"/>
      <c r="Q52" s="28"/>
      <c r="R52" s="28"/>
    </row>
    <row r="53" spans="1:18" s="8" customFormat="1" ht="12.75">
      <c r="A53" s="98"/>
      <c r="B53" s="53"/>
      <c r="C53" s="157"/>
      <c r="D53" s="46"/>
      <c r="E53" s="82"/>
      <c r="F53" s="131"/>
      <c r="G53" s="124"/>
      <c r="H53" s="82"/>
      <c r="I53" s="28"/>
      <c r="J53" s="28"/>
      <c r="K53" s="28"/>
      <c r="L53" s="3"/>
      <c r="M53" s="28"/>
      <c r="N53" s="28"/>
      <c r="O53" s="28"/>
      <c r="P53" s="28"/>
      <c r="Q53" s="28"/>
      <c r="R53" s="28"/>
    </row>
    <row r="54" spans="1:18" s="57" customFormat="1" ht="12.75">
      <c r="A54" s="89">
        <v>900</v>
      </c>
      <c r="B54" s="51"/>
      <c r="C54" s="79"/>
      <c r="D54" s="45" t="s">
        <v>56</v>
      </c>
      <c r="E54" s="122">
        <v>4018648</v>
      </c>
      <c r="F54" s="139">
        <f>SUM(F55+F58+F61)</f>
        <v>6900</v>
      </c>
      <c r="G54" s="139">
        <f>SUM(G55+G58+G61)</f>
        <v>6900</v>
      </c>
      <c r="H54" s="122">
        <f aca="true" t="shared" si="2" ref="H54:H67">SUM(E54-F54+G54)</f>
        <v>4018648</v>
      </c>
      <c r="I54" s="56"/>
      <c r="J54" s="56"/>
      <c r="K54" s="56"/>
      <c r="L54" s="6"/>
      <c r="M54" s="56"/>
      <c r="N54" s="56"/>
      <c r="O54" s="56"/>
      <c r="P54" s="56"/>
      <c r="Q54" s="56"/>
      <c r="R54" s="56"/>
    </row>
    <row r="55" spans="1:18" s="55" customFormat="1" ht="12.75">
      <c r="A55" s="95"/>
      <c r="B55" s="52">
        <v>90003</v>
      </c>
      <c r="C55" s="158"/>
      <c r="D55" s="44" t="s">
        <v>57</v>
      </c>
      <c r="E55" s="123">
        <v>4600</v>
      </c>
      <c r="F55" s="138">
        <f>SUM(F56:F56)</f>
        <v>0</v>
      </c>
      <c r="G55" s="138">
        <f>SUM(G56:G56)</f>
        <v>4500</v>
      </c>
      <c r="H55" s="123">
        <f t="shared" si="2"/>
        <v>9100</v>
      </c>
      <c r="I55" s="54"/>
      <c r="J55" s="54"/>
      <c r="K55" s="54"/>
      <c r="L55" s="19"/>
      <c r="M55" s="54"/>
      <c r="N55" s="54"/>
      <c r="O55" s="54"/>
      <c r="P55" s="54"/>
      <c r="Q55" s="54"/>
      <c r="R55" s="54"/>
    </row>
    <row r="56" spans="1:18" s="8" customFormat="1" ht="12.75">
      <c r="A56" s="98"/>
      <c r="B56" s="53"/>
      <c r="C56" s="157">
        <v>4300</v>
      </c>
      <c r="D56" s="98" t="s">
        <v>16</v>
      </c>
      <c r="E56" s="82">
        <v>300</v>
      </c>
      <c r="F56" s="131"/>
      <c r="G56" s="124">
        <v>4500</v>
      </c>
      <c r="H56" s="82">
        <f t="shared" si="2"/>
        <v>4800</v>
      </c>
      <c r="I56" s="28"/>
      <c r="J56" s="28"/>
      <c r="K56" s="28"/>
      <c r="L56" s="3"/>
      <c r="M56" s="28"/>
      <c r="N56" s="28"/>
      <c r="O56" s="28"/>
      <c r="P56" s="28"/>
      <c r="Q56" s="28"/>
      <c r="R56" s="28"/>
    </row>
    <row r="57" spans="1:18" s="8" customFormat="1" ht="12.75">
      <c r="A57" s="98"/>
      <c r="B57" s="53"/>
      <c r="C57" s="157"/>
      <c r="D57" s="15"/>
      <c r="E57" s="82"/>
      <c r="F57" s="131"/>
      <c r="G57" s="124"/>
      <c r="H57" s="82"/>
      <c r="I57" s="28"/>
      <c r="J57" s="28"/>
      <c r="K57" s="28"/>
      <c r="L57" s="3"/>
      <c r="M57" s="28"/>
      <c r="N57" s="28"/>
      <c r="O57" s="28"/>
      <c r="P57" s="28"/>
      <c r="Q57" s="28"/>
      <c r="R57" s="28"/>
    </row>
    <row r="58" spans="1:18" s="55" customFormat="1" ht="12.75">
      <c r="A58" s="95"/>
      <c r="B58" s="52">
        <v>90015</v>
      </c>
      <c r="C58" s="158"/>
      <c r="D58" s="44" t="s">
        <v>58</v>
      </c>
      <c r="E58" s="123">
        <v>189549</v>
      </c>
      <c r="F58" s="138">
        <f>SUM(F59)</f>
        <v>6900</v>
      </c>
      <c r="G58" s="138">
        <f>SUM(G59)</f>
        <v>0</v>
      </c>
      <c r="H58" s="123">
        <f t="shared" si="2"/>
        <v>182649</v>
      </c>
      <c r="I58" s="54"/>
      <c r="J58" s="54"/>
      <c r="K58" s="54"/>
      <c r="L58" s="19"/>
      <c r="M58" s="54"/>
      <c r="N58" s="54"/>
      <c r="O58" s="54"/>
      <c r="P58" s="54"/>
      <c r="Q58" s="54"/>
      <c r="R58" s="54"/>
    </row>
    <row r="59" spans="1:18" s="8" customFormat="1" ht="12.75">
      <c r="A59" s="98"/>
      <c r="B59" s="53"/>
      <c r="C59" s="157">
        <v>4300</v>
      </c>
      <c r="D59" s="98" t="s">
        <v>16</v>
      </c>
      <c r="E59" s="82">
        <v>38324</v>
      </c>
      <c r="F59" s="131">
        <v>6900</v>
      </c>
      <c r="G59" s="124"/>
      <c r="H59" s="82">
        <f t="shared" si="2"/>
        <v>31424</v>
      </c>
      <c r="I59" s="28"/>
      <c r="J59" s="28"/>
      <c r="K59" s="28"/>
      <c r="L59" s="3"/>
      <c r="M59" s="28"/>
      <c r="N59" s="28"/>
      <c r="O59" s="28"/>
      <c r="P59" s="28"/>
      <c r="Q59" s="28"/>
      <c r="R59" s="28"/>
    </row>
    <row r="60" spans="1:18" s="8" customFormat="1" ht="12.75">
      <c r="A60" s="98"/>
      <c r="B60" s="53"/>
      <c r="C60" s="157"/>
      <c r="D60" s="15"/>
      <c r="E60" s="82"/>
      <c r="F60" s="131"/>
      <c r="G60" s="124"/>
      <c r="H60" s="82"/>
      <c r="I60" s="28"/>
      <c r="J60" s="28"/>
      <c r="K60" s="28"/>
      <c r="L60" s="3"/>
      <c r="M60" s="28"/>
      <c r="N60" s="28"/>
      <c r="O60" s="28"/>
      <c r="P60" s="28"/>
      <c r="Q60" s="28"/>
      <c r="R60" s="28"/>
    </row>
    <row r="61" spans="1:18" s="8" customFormat="1" ht="12.75">
      <c r="A61" s="95"/>
      <c r="B61" s="52">
        <v>90095</v>
      </c>
      <c r="C61" s="158"/>
      <c r="D61" s="44" t="s">
        <v>23</v>
      </c>
      <c r="E61" s="123">
        <v>3798099</v>
      </c>
      <c r="F61" s="138">
        <f>SUM(F62)</f>
        <v>0</v>
      </c>
      <c r="G61" s="138">
        <f>SUM(G62)</f>
        <v>2400</v>
      </c>
      <c r="H61" s="123">
        <f t="shared" si="2"/>
        <v>3800499</v>
      </c>
      <c r="I61" s="28"/>
      <c r="J61" s="28"/>
      <c r="K61" s="28"/>
      <c r="L61" s="3"/>
      <c r="M61" s="28"/>
      <c r="N61" s="28"/>
      <c r="O61" s="28"/>
      <c r="P61" s="28"/>
      <c r="Q61" s="28"/>
      <c r="R61" s="28"/>
    </row>
    <row r="62" spans="1:18" s="8" customFormat="1" ht="12.75">
      <c r="A62" s="98"/>
      <c r="B62" s="53"/>
      <c r="C62" s="157">
        <v>4300</v>
      </c>
      <c r="D62" s="98" t="s">
        <v>16</v>
      </c>
      <c r="E62" s="82">
        <v>1000</v>
      </c>
      <c r="F62" s="131"/>
      <c r="G62" s="124">
        <v>2400</v>
      </c>
      <c r="H62" s="82">
        <f t="shared" si="2"/>
        <v>3400</v>
      </c>
      <c r="I62" s="28"/>
      <c r="J62" s="28"/>
      <c r="K62" s="28"/>
      <c r="L62" s="3"/>
      <c r="M62" s="28"/>
      <c r="N62" s="28"/>
      <c r="O62" s="28"/>
      <c r="P62" s="28"/>
      <c r="Q62" s="28"/>
      <c r="R62" s="28"/>
    </row>
    <row r="63" spans="1:18" s="8" customFormat="1" ht="12.75">
      <c r="A63" s="98"/>
      <c r="B63" s="53"/>
      <c r="C63" s="157"/>
      <c r="D63" s="15"/>
      <c r="E63" s="82"/>
      <c r="F63" s="131"/>
      <c r="G63" s="124"/>
      <c r="H63" s="82"/>
      <c r="I63" s="28"/>
      <c r="J63" s="28"/>
      <c r="K63" s="28"/>
      <c r="L63" s="3"/>
      <c r="M63" s="28"/>
      <c r="N63" s="28"/>
      <c r="O63" s="28"/>
      <c r="P63" s="28"/>
      <c r="Q63" s="28"/>
      <c r="R63" s="28"/>
    </row>
    <row r="64" spans="1:18" s="8" customFormat="1" ht="12.75">
      <c r="A64" s="89">
        <v>926</v>
      </c>
      <c r="B64" s="51"/>
      <c r="C64" s="79"/>
      <c r="D64" s="45" t="s">
        <v>27</v>
      </c>
      <c r="E64" s="122">
        <v>96399</v>
      </c>
      <c r="F64" s="139">
        <f>SUM(F65)</f>
        <v>1000</v>
      </c>
      <c r="G64" s="139">
        <f>SUM(G65)</f>
        <v>1000</v>
      </c>
      <c r="H64" s="122">
        <f t="shared" si="2"/>
        <v>96399</v>
      </c>
      <c r="I64" s="28"/>
      <c r="J64" s="28"/>
      <c r="K64" s="28"/>
      <c r="L64" s="3"/>
      <c r="M64" s="28"/>
      <c r="N64" s="28"/>
      <c r="O64" s="28"/>
      <c r="P64" s="28"/>
      <c r="Q64" s="28"/>
      <c r="R64" s="28"/>
    </row>
    <row r="65" spans="1:18" s="8" customFormat="1" ht="12.75">
      <c r="A65" s="95"/>
      <c r="B65" s="52">
        <v>92605</v>
      </c>
      <c r="C65" s="158"/>
      <c r="D65" s="44" t="s">
        <v>67</v>
      </c>
      <c r="E65" s="123">
        <v>84699</v>
      </c>
      <c r="F65" s="138">
        <f>SUM(F66:F67)</f>
        <v>1000</v>
      </c>
      <c r="G65" s="138">
        <f>SUM(G66:G67)</f>
        <v>1000</v>
      </c>
      <c r="H65" s="123">
        <f t="shared" si="2"/>
        <v>84699</v>
      </c>
      <c r="I65" s="28"/>
      <c r="J65" s="28"/>
      <c r="K65" s="28"/>
      <c r="L65" s="3"/>
      <c r="M65" s="28"/>
      <c r="N65" s="28"/>
      <c r="O65" s="28"/>
      <c r="P65" s="28"/>
      <c r="Q65" s="28"/>
      <c r="R65" s="28"/>
    </row>
    <row r="66" spans="1:18" s="8" customFormat="1" ht="12.75">
      <c r="A66" s="98"/>
      <c r="B66" s="53"/>
      <c r="C66" s="157">
        <v>4210</v>
      </c>
      <c r="D66" s="98" t="s">
        <v>15</v>
      </c>
      <c r="E66" s="82">
        <v>12500</v>
      </c>
      <c r="F66" s="131">
        <v>1000</v>
      </c>
      <c r="G66" s="124"/>
      <c r="H66" s="82">
        <f t="shared" si="2"/>
        <v>11500</v>
      </c>
      <c r="I66" s="28"/>
      <c r="J66" s="28"/>
      <c r="K66" s="28"/>
      <c r="L66" s="3"/>
      <c r="M66" s="28"/>
      <c r="N66" s="28"/>
      <c r="O66" s="28"/>
      <c r="P66" s="28"/>
      <c r="Q66" s="28"/>
      <c r="R66" s="28"/>
    </row>
    <row r="67" spans="1:18" s="8" customFormat="1" ht="12.75">
      <c r="A67" s="98"/>
      <c r="B67" s="53"/>
      <c r="C67" s="157">
        <v>4300</v>
      </c>
      <c r="D67" s="98" t="s">
        <v>16</v>
      </c>
      <c r="E67" s="82">
        <v>730</v>
      </c>
      <c r="F67" s="131"/>
      <c r="G67" s="124">
        <v>1000</v>
      </c>
      <c r="H67" s="82">
        <f t="shared" si="2"/>
        <v>1730</v>
      </c>
      <c r="I67" s="28"/>
      <c r="J67" s="28"/>
      <c r="K67" s="28"/>
      <c r="L67" s="3"/>
      <c r="M67" s="28"/>
      <c r="N67" s="28"/>
      <c r="O67" s="28"/>
      <c r="P67" s="28"/>
      <c r="Q67" s="28"/>
      <c r="R67" s="28"/>
    </row>
    <row r="68" spans="1:18" s="8" customFormat="1" ht="12.75">
      <c r="A68" s="98"/>
      <c r="B68" s="53"/>
      <c r="C68" s="157"/>
      <c r="D68" s="98"/>
      <c r="E68" s="124"/>
      <c r="F68" s="131"/>
      <c r="G68" s="124"/>
      <c r="H68" s="82"/>
      <c r="I68" s="28"/>
      <c r="J68" s="28"/>
      <c r="K68" s="28"/>
      <c r="L68" s="3"/>
      <c r="M68" s="28"/>
      <c r="N68" s="28"/>
      <c r="O68" s="28"/>
      <c r="P68" s="28"/>
      <c r="Q68" s="28"/>
      <c r="R68" s="28"/>
    </row>
    <row r="69" spans="1:18" ht="13.5" thickBot="1">
      <c r="A69" s="183"/>
      <c r="B69" s="184"/>
      <c r="C69" s="185"/>
      <c r="D69" s="184" t="s">
        <v>12</v>
      </c>
      <c r="E69" s="186">
        <v>7803931</v>
      </c>
      <c r="F69" s="187">
        <f>SUM(F6+F11+F23+F28+F44+F49+F54+F64)</f>
        <v>38254</v>
      </c>
      <c r="G69" s="187">
        <f>SUM(G6+G11+G23+G28+G44+G49+G54+G64)</f>
        <v>38254</v>
      </c>
      <c r="H69" s="187">
        <f>SUM(E69-F69+G69)</f>
        <v>7803931</v>
      </c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3.5" thickTop="1">
      <c r="A70" s="40"/>
      <c r="B70" s="47"/>
      <c r="C70" s="37"/>
      <c r="D70" s="47"/>
      <c r="E70" s="101"/>
      <c r="F70" s="101"/>
      <c r="G70" s="66"/>
      <c r="H70" s="101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30"/>
      <c r="B71" s="43"/>
      <c r="C71" s="136"/>
      <c r="D71" s="31"/>
      <c r="E71" s="73"/>
      <c r="F71" s="73"/>
      <c r="H71" s="73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30"/>
      <c r="B72" s="43"/>
      <c r="C72" s="136"/>
      <c r="D72" s="31"/>
      <c r="E72" s="73"/>
      <c r="F72" s="70" t="s">
        <v>37</v>
      </c>
      <c r="G72" s="73"/>
      <c r="H72" s="73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15"/>
      <c r="C73" s="90"/>
      <c r="D73" s="2"/>
      <c r="E73" s="70"/>
      <c r="G73" s="70" t="s">
        <v>72</v>
      </c>
      <c r="H73" s="70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9" ht="12.75">
      <c r="A74" s="2"/>
      <c r="B74" s="15"/>
      <c r="C74" s="90"/>
      <c r="D74" s="2"/>
      <c r="E74" s="70"/>
      <c r="F74" s="70" t="s">
        <v>28</v>
      </c>
      <c r="G74" s="70"/>
      <c r="I74" s="70"/>
    </row>
    <row r="75" spans="1:9" ht="12.75">
      <c r="A75" s="2"/>
      <c r="B75" s="15"/>
      <c r="C75" s="90"/>
      <c r="D75" s="3"/>
      <c r="E75" s="70"/>
      <c r="G75" s="70"/>
      <c r="I75" s="70"/>
    </row>
    <row r="76" spans="1:9" ht="12.75">
      <c r="A76" s="2"/>
      <c r="B76" s="15"/>
      <c r="C76" s="90"/>
      <c r="D76" s="2"/>
      <c r="E76" s="70"/>
      <c r="I76" s="70"/>
    </row>
    <row r="77" spans="1:9" ht="12.75">
      <c r="A77" s="2"/>
      <c r="B77" s="15"/>
      <c r="C77" s="90"/>
      <c r="D77" s="2"/>
      <c r="E77" s="70"/>
      <c r="G77" s="70"/>
      <c r="I77" s="70"/>
    </row>
    <row r="78" spans="1:9" ht="12.75">
      <c r="A78" s="2"/>
      <c r="B78" s="15"/>
      <c r="C78" s="90"/>
      <c r="D78" s="2"/>
      <c r="E78" s="70"/>
      <c r="F78" s="70"/>
      <c r="G78" s="70"/>
      <c r="H78" s="70"/>
      <c r="I78" s="2"/>
    </row>
    <row r="79" spans="1:9" s="9" customFormat="1" ht="12.75">
      <c r="A79" s="2"/>
      <c r="B79" s="15"/>
      <c r="C79" s="90"/>
      <c r="D79" s="2"/>
      <c r="E79" s="70"/>
      <c r="F79" s="70"/>
      <c r="G79" s="70"/>
      <c r="H79" s="70"/>
      <c r="I79" s="6"/>
    </row>
    <row r="80" spans="1:9" s="9" customFormat="1" ht="12.75">
      <c r="A80" s="37"/>
      <c r="B80" s="37"/>
      <c r="C80" s="134"/>
      <c r="D80" s="47"/>
      <c r="E80" s="101"/>
      <c r="F80" s="101"/>
      <c r="G80" s="101"/>
      <c r="H80" s="101"/>
      <c r="I80" s="6"/>
    </row>
    <row r="81" spans="1:9" s="13" customFormat="1" ht="12.75">
      <c r="A81" s="38"/>
      <c r="B81" s="38"/>
      <c r="C81" s="135"/>
      <c r="D81" s="48"/>
      <c r="E81" s="88"/>
      <c r="F81" s="88"/>
      <c r="G81" s="88"/>
      <c r="H81" s="88"/>
      <c r="I81" s="19"/>
    </row>
    <row r="82" spans="1:9" ht="12.75">
      <c r="A82" s="39"/>
      <c r="B82" s="39"/>
      <c r="C82" s="90"/>
      <c r="D82" s="46"/>
      <c r="E82" s="66"/>
      <c r="F82" s="66"/>
      <c r="G82" s="66"/>
      <c r="H82" s="66"/>
      <c r="I82" s="2"/>
    </row>
    <row r="83" spans="1:9" ht="12.75">
      <c r="A83" s="39"/>
      <c r="B83" s="39"/>
      <c r="C83" s="90"/>
      <c r="D83" s="15"/>
      <c r="E83" s="66"/>
      <c r="F83" s="66"/>
      <c r="G83" s="66"/>
      <c r="H83" s="66"/>
      <c r="I83" s="2"/>
    </row>
    <row r="84" spans="1:9" ht="12.75">
      <c r="A84" s="39"/>
      <c r="B84" s="39"/>
      <c r="C84" s="90"/>
      <c r="D84" s="46"/>
      <c r="E84" s="66"/>
      <c r="F84" s="66"/>
      <c r="G84" s="66"/>
      <c r="H84" s="66"/>
      <c r="I84" s="2"/>
    </row>
    <row r="85" spans="1:9" s="13" customFormat="1" ht="12.75">
      <c r="A85" s="19"/>
      <c r="B85" s="44"/>
      <c r="C85" s="135"/>
      <c r="D85" s="19"/>
      <c r="E85" s="71"/>
      <c r="F85" s="71"/>
      <c r="G85" s="71"/>
      <c r="H85" s="71"/>
      <c r="I85" s="19"/>
    </row>
    <row r="86" spans="1:9" s="1" customFormat="1" ht="12.75">
      <c r="A86" s="2"/>
      <c r="B86" s="15"/>
      <c r="C86" s="90"/>
      <c r="D86" s="2"/>
      <c r="E86" s="70"/>
      <c r="F86" s="70"/>
      <c r="G86" s="70"/>
      <c r="H86" s="70"/>
      <c r="I86" s="7"/>
    </row>
    <row r="87" spans="1:9" s="11" customFormat="1" ht="12.75">
      <c r="A87" s="2"/>
      <c r="B87" s="15"/>
      <c r="C87" s="90"/>
      <c r="D87" s="2"/>
      <c r="E87" s="70"/>
      <c r="F87" s="70"/>
      <c r="G87" s="70"/>
      <c r="H87" s="70"/>
      <c r="I87" s="29"/>
    </row>
    <row r="88" spans="1:9" ht="12.75">
      <c r="A88" s="2"/>
      <c r="B88" s="15"/>
      <c r="C88" s="90"/>
      <c r="D88" s="2"/>
      <c r="E88" s="70"/>
      <c r="F88" s="70"/>
      <c r="G88" s="70"/>
      <c r="H88" s="70"/>
      <c r="I88" s="2"/>
    </row>
    <row r="89" spans="1:9" ht="12.75">
      <c r="A89" s="2"/>
      <c r="B89" s="15"/>
      <c r="C89" s="90"/>
      <c r="D89" s="2"/>
      <c r="E89" s="70"/>
      <c r="F89" s="70"/>
      <c r="G89" s="70"/>
      <c r="H89" s="70"/>
      <c r="I89" s="2"/>
    </row>
    <row r="90" spans="1:9" ht="12.75">
      <c r="A90" s="2"/>
      <c r="B90" s="15"/>
      <c r="C90" s="90"/>
      <c r="D90" s="2"/>
      <c r="E90" s="70"/>
      <c r="F90" s="70"/>
      <c r="G90" s="70"/>
      <c r="H90" s="70"/>
      <c r="I90" s="2"/>
    </row>
    <row r="91" spans="1:9" ht="12.75">
      <c r="A91" s="2"/>
      <c r="B91" s="15"/>
      <c r="C91" s="90"/>
      <c r="D91" s="2"/>
      <c r="E91" s="70"/>
      <c r="F91" s="70"/>
      <c r="G91" s="70"/>
      <c r="H91" s="70"/>
      <c r="I91" s="2"/>
    </row>
    <row r="92" spans="1:9" ht="12.75">
      <c r="A92" s="2"/>
      <c r="B92" s="15"/>
      <c r="C92" s="90"/>
      <c r="D92" s="2"/>
      <c r="E92" s="70"/>
      <c r="F92" s="70"/>
      <c r="G92" s="70"/>
      <c r="H92" s="70"/>
      <c r="I92" s="2"/>
    </row>
    <row r="93" spans="1:9" s="13" customFormat="1" ht="12.75">
      <c r="A93" s="19"/>
      <c r="B93" s="44"/>
      <c r="C93" s="135"/>
      <c r="D93" s="19"/>
      <c r="E93" s="71"/>
      <c r="F93" s="71"/>
      <c r="G93" s="71"/>
      <c r="H93" s="71"/>
      <c r="I93" s="19"/>
    </row>
    <row r="94" spans="1:9" ht="12.75">
      <c r="A94" s="2"/>
      <c r="B94" s="15"/>
      <c r="C94" s="90"/>
      <c r="D94" s="2"/>
      <c r="E94" s="70"/>
      <c r="F94" s="70"/>
      <c r="G94" s="70"/>
      <c r="H94" s="70"/>
      <c r="I94" s="2"/>
    </row>
    <row r="95" spans="1:9" ht="12.75">
      <c r="A95" s="2"/>
      <c r="B95" s="15"/>
      <c r="C95" s="90"/>
      <c r="D95" s="2"/>
      <c r="E95" s="70"/>
      <c r="F95" s="70"/>
      <c r="G95" s="70"/>
      <c r="H95" s="70"/>
      <c r="I95" s="2"/>
    </row>
    <row r="96" spans="1:9" ht="12.75">
      <c r="A96" s="2"/>
      <c r="B96" s="15"/>
      <c r="C96" s="90"/>
      <c r="D96" s="2"/>
      <c r="E96" s="70"/>
      <c r="F96" s="70"/>
      <c r="G96" s="70"/>
      <c r="H96" s="70"/>
      <c r="I96" s="2"/>
    </row>
    <row r="97" spans="1:9" ht="12.75">
      <c r="A97" s="6"/>
      <c r="B97" s="45"/>
      <c r="C97" s="134"/>
      <c r="D97" s="6"/>
      <c r="E97" s="72"/>
      <c r="F97" s="72"/>
      <c r="G97" s="72"/>
      <c r="H97" s="72"/>
      <c r="I97" s="2"/>
    </row>
    <row r="98" spans="1:9" ht="12.75">
      <c r="A98" s="6"/>
      <c r="B98" s="45"/>
      <c r="C98" s="134"/>
      <c r="D98" s="6"/>
      <c r="E98" s="72"/>
      <c r="F98" s="72"/>
      <c r="G98" s="72"/>
      <c r="H98" s="70"/>
      <c r="I98" s="2"/>
    </row>
    <row r="99" spans="1:9" s="13" customFormat="1" ht="12.75">
      <c r="A99" s="20"/>
      <c r="B99" s="44"/>
      <c r="C99" s="135"/>
      <c r="D99" s="19"/>
      <c r="E99" s="71"/>
      <c r="F99" s="71"/>
      <c r="G99" s="71"/>
      <c r="H99" s="71"/>
      <c r="I99" s="19"/>
    </row>
    <row r="100" spans="1:9" ht="12.75">
      <c r="A100" s="6"/>
      <c r="B100" s="15"/>
      <c r="C100" s="90"/>
      <c r="D100" s="3"/>
      <c r="E100" s="70"/>
      <c r="F100" s="70"/>
      <c r="G100" s="72"/>
      <c r="H100" s="70"/>
      <c r="I100" s="2"/>
    </row>
    <row r="101" spans="1:9" ht="12.75">
      <c r="A101" s="2"/>
      <c r="B101" s="15"/>
      <c r="C101" s="90"/>
      <c r="D101" s="2"/>
      <c r="E101" s="70"/>
      <c r="F101" s="70"/>
      <c r="G101" s="70"/>
      <c r="H101" s="70"/>
      <c r="I101" s="2"/>
    </row>
    <row r="102" spans="1:9" ht="12.75">
      <c r="A102" s="2"/>
      <c r="B102" s="15"/>
      <c r="C102" s="90"/>
      <c r="D102" s="2"/>
      <c r="E102" s="70"/>
      <c r="F102" s="70"/>
      <c r="G102" s="70"/>
      <c r="H102" s="70"/>
      <c r="I102" s="2"/>
    </row>
    <row r="103" spans="1:9" ht="12.75">
      <c r="A103" s="2"/>
      <c r="B103" s="15"/>
      <c r="C103" s="90"/>
      <c r="D103" s="2"/>
      <c r="E103" s="70"/>
      <c r="F103" s="70"/>
      <c r="G103" s="70"/>
      <c r="H103" s="70"/>
      <c r="I103" s="2"/>
    </row>
    <row r="104" spans="1:9" s="9" customFormat="1" ht="12.75">
      <c r="A104" s="2"/>
      <c r="B104" s="15"/>
      <c r="C104" s="90"/>
      <c r="D104" s="2"/>
      <c r="E104" s="70"/>
      <c r="F104" s="70"/>
      <c r="G104" s="70"/>
      <c r="H104" s="70"/>
      <c r="I104" s="6"/>
    </row>
    <row r="105" spans="1:9" s="11" customFormat="1" ht="12.75">
      <c r="A105" s="2"/>
      <c r="B105" s="15"/>
      <c r="C105" s="90"/>
      <c r="D105" s="2"/>
      <c r="E105" s="70"/>
      <c r="F105" s="70"/>
      <c r="G105" s="70"/>
      <c r="H105" s="70"/>
      <c r="I105" s="29"/>
    </row>
    <row r="106" spans="1:9" ht="12.75">
      <c r="A106" s="2"/>
      <c r="B106" s="15"/>
      <c r="C106" s="90"/>
      <c r="D106" s="2"/>
      <c r="E106" s="70"/>
      <c r="F106" s="70"/>
      <c r="G106" s="70"/>
      <c r="H106" s="70"/>
      <c r="I106" s="2"/>
    </row>
    <row r="107" spans="1:9" ht="12.75">
      <c r="A107" s="2"/>
      <c r="B107" s="15"/>
      <c r="C107" s="90"/>
      <c r="D107" s="2"/>
      <c r="E107" s="70"/>
      <c r="F107" s="70"/>
      <c r="G107" s="70"/>
      <c r="H107" s="70"/>
      <c r="I107" s="2"/>
    </row>
    <row r="108" spans="1:9" s="13" customFormat="1" ht="12.75">
      <c r="A108" s="19"/>
      <c r="B108" s="44"/>
      <c r="C108" s="135"/>
      <c r="D108" s="19"/>
      <c r="E108" s="71"/>
      <c r="F108" s="71"/>
      <c r="G108" s="71"/>
      <c r="H108" s="71"/>
      <c r="I108" s="19"/>
    </row>
    <row r="109" spans="1:9" s="1" customFormat="1" ht="12.75">
      <c r="A109" s="2"/>
      <c r="B109" s="15"/>
      <c r="C109" s="90"/>
      <c r="D109" s="2"/>
      <c r="E109" s="70"/>
      <c r="F109" s="70"/>
      <c r="G109" s="70"/>
      <c r="H109" s="70"/>
      <c r="I109" s="7"/>
    </row>
    <row r="110" spans="1:9" s="11" customFormat="1" ht="12.75">
      <c r="A110" s="2"/>
      <c r="B110" s="15"/>
      <c r="C110" s="90"/>
      <c r="D110" s="2"/>
      <c r="E110" s="70"/>
      <c r="F110" s="70"/>
      <c r="G110" s="70"/>
      <c r="H110" s="70"/>
      <c r="I110" s="29"/>
    </row>
    <row r="111" spans="1:9" ht="12.75">
      <c r="A111" s="2"/>
      <c r="B111" s="15"/>
      <c r="C111" s="90"/>
      <c r="D111" s="2"/>
      <c r="E111" s="70"/>
      <c r="F111" s="70"/>
      <c r="G111" s="70"/>
      <c r="H111" s="70"/>
      <c r="I111" s="2"/>
    </row>
    <row r="112" spans="1:9" ht="12.75">
      <c r="A112" s="2"/>
      <c r="B112" s="15"/>
      <c r="C112" s="90"/>
      <c r="D112" s="2"/>
      <c r="E112" s="70"/>
      <c r="F112" s="70"/>
      <c r="G112" s="70"/>
      <c r="H112" s="70"/>
      <c r="I112" s="2"/>
    </row>
    <row r="113" spans="1:9" ht="12.75">
      <c r="A113" s="2"/>
      <c r="B113" s="15"/>
      <c r="C113" s="90"/>
      <c r="D113" s="2"/>
      <c r="E113" s="70"/>
      <c r="F113" s="70"/>
      <c r="G113" s="70"/>
      <c r="H113" s="70"/>
      <c r="I113" s="2"/>
    </row>
    <row r="114" spans="1:9" s="13" customFormat="1" ht="12.75">
      <c r="A114" s="19"/>
      <c r="B114" s="44"/>
      <c r="C114" s="135"/>
      <c r="D114" s="19"/>
      <c r="E114" s="71"/>
      <c r="F114" s="71"/>
      <c r="G114" s="71"/>
      <c r="H114" s="71"/>
      <c r="I114" s="19"/>
    </row>
    <row r="115" spans="1:9" s="1" customFormat="1" ht="12.75">
      <c r="A115" s="2"/>
      <c r="B115" s="15"/>
      <c r="C115" s="90"/>
      <c r="D115" s="2"/>
      <c r="E115" s="70"/>
      <c r="F115" s="70"/>
      <c r="G115" s="70"/>
      <c r="H115" s="70"/>
      <c r="I115" s="7"/>
    </row>
    <row r="116" spans="1:9" s="11" customFormat="1" ht="12.75">
      <c r="A116" s="2"/>
      <c r="B116" s="15"/>
      <c r="C116" s="90"/>
      <c r="D116" s="2"/>
      <c r="E116" s="70"/>
      <c r="F116" s="70"/>
      <c r="G116" s="70"/>
      <c r="H116" s="70"/>
      <c r="I116" s="29"/>
    </row>
    <row r="117" spans="1:9" ht="12.75">
      <c r="A117" s="2"/>
      <c r="B117" s="15"/>
      <c r="C117" s="90"/>
      <c r="D117" s="2"/>
      <c r="E117" s="70"/>
      <c r="F117" s="70"/>
      <c r="G117" s="70"/>
      <c r="H117" s="70"/>
      <c r="I117" s="2"/>
    </row>
    <row r="118" spans="1:9" ht="12.75">
      <c r="A118" s="2"/>
      <c r="B118" s="15"/>
      <c r="C118" s="90"/>
      <c r="D118" s="2"/>
      <c r="E118" s="70"/>
      <c r="F118" s="70"/>
      <c r="G118" s="70"/>
      <c r="H118" s="70"/>
      <c r="I118" s="2"/>
    </row>
    <row r="119" spans="1:9" ht="12.75">
      <c r="A119" s="6"/>
      <c r="B119" s="45"/>
      <c r="C119" s="134"/>
      <c r="D119" s="6"/>
      <c r="E119" s="72"/>
      <c r="F119" s="72"/>
      <c r="G119" s="72"/>
      <c r="H119" s="72"/>
      <c r="I119" s="2"/>
    </row>
    <row r="120" spans="1:9" ht="12.75">
      <c r="A120" s="6"/>
      <c r="B120" s="45"/>
      <c r="C120" s="134"/>
      <c r="D120" s="6"/>
      <c r="E120" s="72"/>
      <c r="F120" s="72"/>
      <c r="G120" s="72"/>
      <c r="H120" s="70"/>
      <c r="I120" s="2"/>
    </row>
    <row r="121" spans="1:9" s="13" customFormat="1" ht="12.75">
      <c r="A121" s="19"/>
      <c r="B121" s="44"/>
      <c r="C121" s="135"/>
      <c r="D121" s="19"/>
      <c r="E121" s="71"/>
      <c r="F121" s="71"/>
      <c r="G121" s="71"/>
      <c r="H121" s="71"/>
      <c r="I121" s="19"/>
    </row>
    <row r="122" spans="1:9" ht="12.75">
      <c r="A122" s="2"/>
      <c r="B122" s="15"/>
      <c r="C122" s="90"/>
      <c r="D122" s="2"/>
      <c r="E122" s="70"/>
      <c r="F122" s="70"/>
      <c r="G122" s="70"/>
      <c r="H122" s="70"/>
      <c r="I122" s="2"/>
    </row>
    <row r="123" spans="1:9" ht="12.75">
      <c r="A123" s="2"/>
      <c r="B123" s="15"/>
      <c r="C123" s="90"/>
      <c r="D123" s="2"/>
      <c r="E123" s="70"/>
      <c r="F123" s="70"/>
      <c r="G123" s="70"/>
      <c r="H123" s="70"/>
      <c r="I123" s="2"/>
    </row>
    <row r="124" spans="1:9" ht="12.75">
      <c r="A124" s="2"/>
      <c r="B124" s="15"/>
      <c r="C124" s="90"/>
      <c r="D124" s="3"/>
      <c r="E124" s="70"/>
      <c r="F124" s="70"/>
      <c r="G124" s="70"/>
      <c r="H124" s="70"/>
      <c r="I124" s="2"/>
    </row>
    <row r="125" spans="1:9" ht="12.75">
      <c r="A125" s="2"/>
      <c r="B125" s="15"/>
      <c r="C125" s="90"/>
      <c r="D125" s="2"/>
      <c r="E125" s="70"/>
      <c r="F125" s="70"/>
      <c r="G125" s="70"/>
      <c r="H125" s="70"/>
      <c r="I125" s="2"/>
    </row>
    <row r="126" spans="1:9" ht="12.75">
      <c r="A126" s="2"/>
      <c r="B126" s="15"/>
      <c r="C126" s="90"/>
      <c r="D126" s="2"/>
      <c r="E126" s="70"/>
      <c r="F126" s="70"/>
      <c r="G126" s="70"/>
      <c r="H126" s="70"/>
      <c r="I126" s="2"/>
    </row>
    <row r="127" spans="1:9" ht="12.75">
      <c r="A127" s="2"/>
      <c r="B127" s="15"/>
      <c r="C127" s="90"/>
      <c r="D127" s="2"/>
      <c r="E127" s="70"/>
      <c r="F127" s="70"/>
      <c r="G127" s="70"/>
      <c r="H127" s="70"/>
      <c r="I127" s="2"/>
    </row>
    <row r="128" spans="1:9" ht="12.75">
      <c r="A128" s="2"/>
      <c r="B128" s="15"/>
      <c r="C128" s="90"/>
      <c r="D128" s="2"/>
      <c r="E128" s="70"/>
      <c r="F128" s="70"/>
      <c r="G128" s="70"/>
      <c r="H128" s="70"/>
      <c r="I128" s="2"/>
    </row>
    <row r="129" spans="1:9" ht="12.75">
      <c r="A129" s="2"/>
      <c r="B129" s="15"/>
      <c r="C129" s="90"/>
      <c r="D129" s="2"/>
      <c r="E129" s="70"/>
      <c r="F129" s="70"/>
      <c r="G129" s="70"/>
      <c r="H129" s="70"/>
      <c r="I129" s="2"/>
    </row>
    <row r="130" spans="1:9" ht="12.75">
      <c r="A130" s="2"/>
      <c r="B130" s="15"/>
      <c r="C130" s="90"/>
      <c r="D130" s="2"/>
      <c r="E130" s="70"/>
      <c r="F130" s="70"/>
      <c r="G130" s="70"/>
      <c r="H130" s="70"/>
      <c r="I130" s="2"/>
    </row>
    <row r="131" spans="1:9" ht="12.75">
      <c r="A131" s="2"/>
      <c r="B131" s="15"/>
      <c r="C131" s="90"/>
      <c r="D131" s="2"/>
      <c r="E131" s="70"/>
      <c r="F131" s="70"/>
      <c r="G131" s="70"/>
      <c r="H131" s="70"/>
      <c r="I131" s="2"/>
    </row>
    <row r="132" spans="1:9" ht="12.75">
      <c r="A132" s="6"/>
      <c r="B132" s="45"/>
      <c r="C132" s="134"/>
      <c r="D132" s="6"/>
      <c r="E132" s="72"/>
      <c r="F132" s="72"/>
      <c r="G132" s="72"/>
      <c r="H132" s="72"/>
      <c r="I132" s="2"/>
    </row>
    <row r="133" spans="1:9" ht="12.75">
      <c r="A133" s="6"/>
      <c r="B133" s="45"/>
      <c r="C133" s="134"/>
      <c r="D133" s="6"/>
      <c r="E133" s="72"/>
      <c r="F133" s="72"/>
      <c r="G133" s="72"/>
      <c r="H133" s="70"/>
      <c r="I133" s="2"/>
    </row>
    <row r="134" spans="1:9" s="13" customFormat="1" ht="12.75">
      <c r="A134" s="19"/>
      <c r="B134" s="44"/>
      <c r="C134" s="135"/>
      <c r="D134" s="19"/>
      <c r="E134" s="71"/>
      <c r="F134" s="71"/>
      <c r="G134" s="71"/>
      <c r="H134" s="71"/>
      <c r="I134" s="19"/>
    </row>
    <row r="135" spans="1:9" ht="12.75">
      <c r="A135" s="2"/>
      <c r="B135" s="15"/>
      <c r="C135" s="90"/>
      <c r="D135" s="2"/>
      <c r="E135" s="70"/>
      <c r="F135" s="70"/>
      <c r="G135" s="70"/>
      <c r="H135" s="70"/>
      <c r="I135" s="2"/>
    </row>
    <row r="136" spans="1:9" ht="12.75">
      <c r="A136" s="2"/>
      <c r="B136" s="15"/>
      <c r="C136" s="90"/>
      <c r="D136" s="2"/>
      <c r="E136" s="70"/>
      <c r="F136" s="70"/>
      <c r="G136" s="70"/>
      <c r="H136" s="70"/>
      <c r="I136" s="2"/>
    </row>
    <row r="137" spans="1:9" ht="12.75">
      <c r="A137" s="2"/>
      <c r="B137" s="15"/>
      <c r="C137" s="90"/>
      <c r="D137" s="2"/>
      <c r="E137" s="70"/>
      <c r="F137" s="70"/>
      <c r="G137" s="70"/>
      <c r="H137" s="70"/>
      <c r="I137" s="2"/>
    </row>
    <row r="138" spans="1:9" s="12" customFormat="1" ht="12.75">
      <c r="A138" s="19"/>
      <c r="B138" s="44"/>
      <c r="C138" s="135"/>
      <c r="D138" s="19"/>
      <c r="E138" s="71"/>
      <c r="F138" s="71"/>
      <c r="G138" s="71"/>
      <c r="H138" s="71"/>
      <c r="I138" s="20"/>
    </row>
    <row r="139" spans="1:9" ht="12.75">
      <c r="A139" s="2"/>
      <c r="B139" s="15"/>
      <c r="C139" s="90"/>
      <c r="D139" s="2"/>
      <c r="E139" s="70"/>
      <c r="F139" s="70"/>
      <c r="G139" s="70"/>
      <c r="H139" s="70"/>
      <c r="I139" s="2"/>
    </row>
    <row r="140" spans="1:9" ht="12.75">
      <c r="A140" s="2"/>
      <c r="B140" s="15"/>
      <c r="C140" s="90"/>
      <c r="D140" s="2"/>
      <c r="E140" s="70"/>
      <c r="F140" s="70"/>
      <c r="G140" s="70"/>
      <c r="H140" s="70"/>
      <c r="I140" s="2"/>
    </row>
    <row r="141" spans="1:9" ht="12.75">
      <c r="A141" s="2"/>
      <c r="B141" s="15"/>
      <c r="C141" s="90"/>
      <c r="D141" s="2"/>
      <c r="E141" s="70"/>
      <c r="F141" s="70"/>
      <c r="G141" s="70"/>
      <c r="H141" s="70"/>
      <c r="I141" s="2"/>
    </row>
    <row r="142" spans="1:9" ht="12.75">
      <c r="A142" s="2"/>
      <c r="B142" s="15"/>
      <c r="C142" s="90"/>
      <c r="D142" s="3"/>
      <c r="E142" s="70"/>
      <c r="F142" s="70"/>
      <c r="G142" s="70"/>
      <c r="H142" s="70"/>
      <c r="I142" s="2"/>
    </row>
    <row r="143" spans="1:9" ht="12.75">
      <c r="A143" s="2"/>
      <c r="B143" s="15"/>
      <c r="C143" s="90"/>
      <c r="D143" s="2"/>
      <c r="E143" s="70"/>
      <c r="F143" s="70"/>
      <c r="G143" s="70"/>
      <c r="H143" s="70"/>
      <c r="I143" s="2"/>
    </row>
    <row r="144" spans="1:9" ht="12.75">
      <c r="A144" s="2"/>
      <c r="B144" s="15"/>
      <c r="C144" s="90"/>
      <c r="D144" s="2"/>
      <c r="E144" s="70"/>
      <c r="F144" s="70"/>
      <c r="G144" s="70"/>
      <c r="H144" s="70"/>
      <c r="I144" s="2"/>
    </row>
    <row r="145" spans="1:9" ht="12.75">
      <c r="A145" s="2"/>
      <c r="B145" s="15"/>
      <c r="C145" s="90"/>
      <c r="D145" s="2"/>
      <c r="E145" s="70"/>
      <c r="F145" s="70"/>
      <c r="G145" s="70"/>
      <c r="H145" s="70"/>
      <c r="I145" s="2"/>
    </row>
    <row r="146" spans="1:9" ht="12.75">
      <c r="A146" s="2"/>
      <c r="B146" s="15"/>
      <c r="C146" s="90"/>
      <c r="D146" s="2"/>
      <c r="E146" s="70"/>
      <c r="F146" s="70"/>
      <c r="G146" s="70"/>
      <c r="H146" s="70"/>
      <c r="I146" s="2"/>
    </row>
    <row r="147" spans="1:9" s="13" customFormat="1" ht="12.75">
      <c r="A147" s="19"/>
      <c r="B147" s="44"/>
      <c r="C147" s="135"/>
      <c r="D147" s="19"/>
      <c r="E147" s="71"/>
      <c r="F147" s="71"/>
      <c r="G147" s="71"/>
      <c r="H147" s="71"/>
      <c r="I147" s="19"/>
    </row>
    <row r="148" spans="1:9" ht="12.75">
      <c r="A148" s="2"/>
      <c r="B148" s="15"/>
      <c r="C148" s="90"/>
      <c r="D148" s="2"/>
      <c r="E148" s="70"/>
      <c r="F148" s="70"/>
      <c r="G148" s="70"/>
      <c r="H148" s="70"/>
      <c r="I148" s="2"/>
    </row>
    <row r="149" spans="1:9" ht="12.75">
      <c r="A149" s="2"/>
      <c r="B149" s="15"/>
      <c r="C149" s="90"/>
      <c r="D149" s="2"/>
      <c r="E149" s="70"/>
      <c r="F149" s="70"/>
      <c r="G149" s="70"/>
      <c r="H149" s="70"/>
      <c r="I149" s="2"/>
    </row>
    <row r="150" spans="1:9" ht="12.75">
      <c r="A150" s="6"/>
      <c r="B150" s="15"/>
      <c r="C150" s="134"/>
      <c r="D150" s="6"/>
      <c r="E150" s="72"/>
      <c r="F150" s="72"/>
      <c r="G150" s="72"/>
      <c r="H150" s="72"/>
      <c r="I150" s="2"/>
    </row>
    <row r="151" spans="1:9" ht="12.75">
      <c r="A151" s="6"/>
      <c r="B151" s="45"/>
      <c r="C151" s="134"/>
      <c r="D151" s="6"/>
      <c r="E151" s="72"/>
      <c r="F151" s="72"/>
      <c r="G151" s="72"/>
      <c r="H151" s="70"/>
      <c r="I151" s="2"/>
    </row>
    <row r="152" spans="1:9" s="13" customFormat="1" ht="12.75">
      <c r="A152" s="20"/>
      <c r="B152" s="44"/>
      <c r="C152" s="137"/>
      <c r="D152" s="19"/>
      <c r="E152" s="74"/>
      <c r="F152" s="71"/>
      <c r="G152" s="71"/>
      <c r="H152" s="71"/>
      <c r="I152" s="19"/>
    </row>
    <row r="153" spans="1:9" ht="12.75">
      <c r="A153" s="2"/>
      <c r="B153" s="15"/>
      <c r="C153" s="90"/>
      <c r="D153" s="2"/>
      <c r="E153" s="70"/>
      <c r="F153" s="70"/>
      <c r="G153" s="70"/>
      <c r="H153" s="70"/>
      <c r="I153" s="2"/>
    </row>
    <row r="154" spans="1:9" ht="12.75">
      <c r="A154" s="2"/>
      <c r="B154" s="15"/>
      <c r="C154" s="90"/>
      <c r="D154" s="3"/>
      <c r="E154" s="70"/>
      <c r="F154" s="70"/>
      <c r="G154" s="70"/>
      <c r="H154" s="70"/>
      <c r="I154" s="2"/>
    </row>
    <row r="155" spans="1:9" ht="12.75">
      <c r="A155" s="2"/>
      <c r="B155" s="15"/>
      <c r="C155" s="90"/>
      <c r="D155" s="2"/>
      <c r="E155" s="70"/>
      <c r="F155" s="70"/>
      <c r="G155" s="70"/>
      <c r="H155" s="70"/>
      <c r="I155" s="2"/>
    </row>
    <row r="156" spans="1:9" ht="12.75">
      <c r="A156" s="2"/>
      <c r="B156" s="15"/>
      <c r="C156" s="90"/>
      <c r="D156" s="2"/>
      <c r="E156" s="70"/>
      <c r="F156" s="70"/>
      <c r="G156" s="70"/>
      <c r="H156" s="70"/>
      <c r="I156" s="2"/>
    </row>
    <row r="157" spans="1:9" ht="12.75">
      <c r="A157" s="2"/>
      <c r="B157" s="15"/>
      <c r="C157" s="90"/>
      <c r="D157" s="2"/>
      <c r="E157" s="70"/>
      <c r="F157" s="70"/>
      <c r="G157" s="70"/>
      <c r="H157" s="70"/>
      <c r="I157" s="2"/>
    </row>
    <row r="158" spans="1:9" s="9" customFormat="1" ht="12.75">
      <c r="A158" s="6"/>
      <c r="B158" s="45"/>
      <c r="C158" s="134"/>
      <c r="D158" s="6"/>
      <c r="E158" s="72"/>
      <c r="F158" s="72"/>
      <c r="G158" s="72"/>
      <c r="H158" s="72"/>
      <c r="I158" s="6"/>
    </row>
    <row r="159" spans="1:9" ht="12.75">
      <c r="A159" s="2"/>
      <c r="B159" s="15"/>
      <c r="C159" s="90"/>
      <c r="D159" s="2"/>
      <c r="E159" s="70"/>
      <c r="F159" s="70"/>
      <c r="G159" s="70"/>
      <c r="H159" s="70"/>
      <c r="I159" s="2"/>
    </row>
    <row r="160" spans="1:9" s="13" customFormat="1" ht="12.75">
      <c r="A160" s="19"/>
      <c r="B160" s="44"/>
      <c r="C160" s="135"/>
      <c r="D160" s="19"/>
      <c r="E160" s="71"/>
      <c r="F160" s="71"/>
      <c r="G160" s="71"/>
      <c r="H160" s="71"/>
      <c r="I160" s="19"/>
    </row>
    <row r="161" spans="1:9" ht="12.75">
      <c r="A161" s="2"/>
      <c r="B161" s="15"/>
      <c r="C161" s="90"/>
      <c r="D161" s="2"/>
      <c r="E161" s="70"/>
      <c r="F161" s="70"/>
      <c r="G161" s="70"/>
      <c r="H161" s="70"/>
      <c r="I161" s="2"/>
    </row>
    <row r="162" spans="1:9" ht="12.75">
      <c r="A162" s="2"/>
      <c r="B162" s="15"/>
      <c r="C162" s="90"/>
      <c r="D162" s="2"/>
      <c r="E162" s="70"/>
      <c r="F162" s="70"/>
      <c r="G162" s="70"/>
      <c r="H162" s="70"/>
      <c r="I162" s="2"/>
    </row>
    <row r="163" spans="1:9" ht="12.75">
      <c r="A163" s="2"/>
      <c r="B163" s="15"/>
      <c r="C163" s="90"/>
      <c r="D163" s="2"/>
      <c r="E163" s="70"/>
      <c r="F163" s="70"/>
      <c r="G163" s="70"/>
      <c r="H163" s="70"/>
      <c r="I163" s="2"/>
    </row>
    <row r="164" spans="1:9" ht="12.75">
      <c r="A164" s="2"/>
      <c r="B164" s="15"/>
      <c r="C164" s="90"/>
      <c r="D164" s="2"/>
      <c r="E164" s="70"/>
      <c r="F164" s="70"/>
      <c r="G164" s="70"/>
      <c r="H164" s="70"/>
      <c r="I164" s="2"/>
    </row>
    <row r="165" spans="1:9" ht="12.75">
      <c r="A165" s="6"/>
      <c r="B165" s="45"/>
      <c r="C165" s="134"/>
      <c r="D165" s="6"/>
      <c r="E165" s="72"/>
      <c r="F165" s="72"/>
      <c r="G165" s="72"/>
      <c r="H165" s="72"/>
      <c r="I165" s="2"/>
    </row>
    <row r="166" spans="1:9" ht="12.75">
      <c r="A166" s="6"/>
      <c r="B166" s="45"/>
      <c r="C166" s="134"/>
      <c r="D166" s="6"/>
      <c r="E166" s="72"/>
      <c r="F166" s="72"/>
      <c r="G166" s="72"/>
      <c r="H166" s="72"/>
      <c r="I166" s="2"/>
    </row>
    <row r="167" spans="1:9" s="13" customFormat="1" ht="12.75">
      <c r="A167" s="19"/>
      <c r="B167" s="44"/>
      <c r="C167" s="135"/>
      <c r="D167" s="19"/>
      <c r="E167" s="71"/>
      <c r="F167" s="71"/>
      <c r="G167" s="71"/>
      <c r="H167" s="71"/>
      <c r="I167" s="19"/>
    </row>
    <row r="168" spans="1:9" s="5" customFormat="1" ht="12.75">
      <c r="A168" s="3"/>
      <c r="B168" s="15"/>
      <c r="C168" s="90"/>
      <c r="D168" s="3"/>
      <c r="E168" s="70"/>
      <c r="F168" s="70"/>
      <c r="G168" s="70"/>
      <c r="H168" s="70"/>
      <c r="I168" s="3"/>
    </row>
    <row r="169" spans="1:9" ht="12.75">
      <c r="A169" s="3"/>
      <c r="B169" s="15"/>
      <c r="C169" s="90"/>
      <c r="D169" s="3"/>
      <c r="E169" s="70"/>
      <c r="F169" s="70"/>
      <c r="G169" s="70"/>
      <c r="H169" s="70"/>
      <c r="I169" s="2"/>
    </row>
    <row r="170" spans="1:9" ht="12.75">
      <c r="A170" s="6"/>
      <c r="B170" s="45"/>
      <c r="C170" s="90"/>
      <c r="D170" s="2"/>
      <c r="E170" s="70"/>
      <c r="F170" s="70"/>
      <c r="G170" s="70"/>
      <c r="H170" s="70"/>
      <c r="I170" s="2"/>
    </row>
    <row r="171" spans="1:9" ht="12.75">
      <c r="A171" s="6"/>
      <c r="B171" s="45"/>
      <c r="C171" s="90"/>
      <c r="D171" s="2"/>
      <c r="E171" s="70"/>
      <c r="F171" s="70"/>
      <c r="G171" s="70"/>
      <c r="H171" s="70"/>
      <c r="I171" s="2"/>
    </row>
    <row r="172" spans="1:9" ht="12.75">
      <c r="A172" s="6"/>
      <c r="B172" s="45"/>
      <c r="C172" s="90"/>
      <c r="D172" s="2"/>
      <c r="E172" s="70"/>
      <c r="F172" s="70"/>
      <c r="G172" s="70"/>
      <c r="H172" s="70"/>
      <c r="I172" s="2"/>
    </row>
    <row r="173" spans="1:9" ht="12.75">
      <c r="A173" s="6"/>
      <c r="B173" s="45"/>
      <c r="C173" s="90"/>
      <c r="D173" s="2"/>
      <c r="E173" s="70"/>
      <c r="F173" s="70"/>
      <c r="G173" s="70"/>
      <c r="H173" s="70"/>
      <c r="I173" s="2"/>
    </row>
    <row r="174" spans="1:9" ht="12.75">
      <c r="A174" s="6"/>
      <c r="B174" s="45"/>
      <c r="C174" s="90"/>
      <c r="D174" s="2"/>
      <c r="E174" s="70"/>
      <c r="F174" s="70"/>
      <c r="G174" s="70"/>
      <c r="H174" s="70"/>
      <c r="I174" s="2"/>
    </row>
    <row r="175" spans="1:9" ht="12.75">
      <c r="A175" s="6"/>
      <c r="B175" s="45"/>
      <c r="C175" s="90"/>
      <c r="D175" s="2"/>
      <c r="E175" s="70"/>
      <c r="F175" s="70"/>
      <c r="G175" s="70"/>
      <c r="H175" s="70"/>
      <c r="I175" s="2"/>
    </row>
    <row r="176" spans="1:9" ht="12.75">
      <c r="A176" s="6"/>
      <c r="B176" s="45"/>
      <c r="C176" s="90"/>
      <c r="D176" s="2"/>
      <c r="E176" s="70"/>
      <c r="F176" s="70"/>
      <c r="G176" s="70"/>
      <c r="H176" s="70"/>
      <c r="I176" s="2"/>
    </row>
    <row r="177" spans="1:9" ht="12.75">
      <c r="A177" s="6"/>
      <c r="B177" s="45"/>
      <c r="C177" s="90"/>
      <c r="D177" s="2"/>
      <c r="E177" s="70"/>
      <c r="F177" s="70"/>
      <c r="G177" s="70"/>
      <c r="H177" s="70"/>
      <c r="I177" s="2"/>
    </row>
    <row r="178" spans="1:9" ht="12.75">
      <c r="A178" s="6"/>
      <c r="B178" s="45"/>
      <c r="C178" s="90"/>
      <c r="D178" s="2"/>
      <c r="E178" s="70"/>
      <c r="F178" s="70"/>
      <c r="G178" s="70"/>
      <c r="H178" s="70"/>
      <c r="I178" s="2"/>
    </row>
    <row r="179" spans="1:9" ht="12.75">
      <c r="A179" s="6"/>
      <c r="B179" s="45"/>
      <c r="C179" s="90"/>
      <c r="D179" s="2"/>
      <c r="E179" s="70"/>
      <c r="F179" s="70"/>
      <c r="G179" s="70"/>
      <c r="H179" s="70"/>
      <c r="I179" s="2"/>
    </row>
    <row r="180" spans="1:9" s="13" customFormat="1" ht="12.75">
      <c r="A180" s="19"/>
      <c r="B180" s="44"/>
      <c r="C180" s="135"/>
      <c r="D180" s="19"/>
      <c r="E180" s="71"/>
      <c r="F180" s="71"/>
      <c r="G180" s="71"/>
      <c r="H180" s="71"/>
      <c r="I180" s="19"/>
    </row>
    <row r="181" spans="1:9" ht="12.75">
      <c r="A181" s="2"/>
      <c r="B181" s="15"/>
      <c r="C181" s="90"/>
      <c r="D181" s="2"/>
      <c r="E181" s="70"/>
      <c r="F181" s="70"/>
      <c r="G181" s="70"/>
      <c r="H181" s="70"/>
      <c r="I181" s="2"/>
    </row>
    <row r="182" spans="1:9" ht="12.75">
      <c r="A182" s="2"/>
      <c r="B182" s="15"/>
      <c r="C182" s="90"/>
      <c r="D182" s="2"/>
      <c r="E182" s="70"/>
      <c r="F182" s="70"/>
      <c r="G182" s="70"/>
      <c r="H182" s="70"/>
      <c r="I182" s="2"/>
    </row>
    <row r="183" spans="1:9" ht="12.75">
      <c r="A183" s="2"/>
      <c r="B183" s="15"/>
      <c r="C183" s="90"/>
      <c r="D183" s="2"/>
      <c r="E183" s="70"/>
      <c r="F183" s="70"/>
      <c r="G183" s="70"/>
      <c r="H183" s="70"/>
      <c r="I183" s="2"/>
    </row>
    <row r="184" spans="1:9" ht="12.75">
      <c r="A184" s="2"/>
      <c r="B184" s="15"/>
      <c r="C184" s="90"/>
      <c r="D184" s="2"/>
      <c r="E184" s="70"/>
      <c r="F184" s="70"/>
      <c r="G184" s="70"/>
      <c r="H184" s="70"/>
      <c r="I184" s="2"/>
    </row>
    <row r="185" spans="1:9" ht="12.75">
      <c r="A185" s="2"/>
      <c r="B185" s="15"/>
      <c r="C185" s="90"/>
      <c r="D185" s="2"/>
      <c r="E185" s="70"/>
      <c r="F185" s="70"/>
      <c r="G185" s="70"/>
      <c r="H185" s="70"/>
      <c r="I185" s="2"/>
    </row>
    <row r="186" spans="1:9" ht="12.75">
      <c r="A186" s="2"/>
      <c r="B186" s="15"/>
      <c r="C186" s="90"/>
      <c r="D186" s="2"/>
      <c r="E186" s="70"/>
      <c r="F186" s="70"/>
      <c r="G186" s="70"/>
      <c r="H186" s="70"/>
      <c r="I186" s="2"/>
    </row>
    <row r="187" spans="1:9" ht="12.75">
      <c r="A187" s="2"/>
      <c r="B187" s="15"/>
      <c r="C187" s="90"/>
      <c r="D187" s="2"/>
      <c r="E187" s="70"/>
      <c r="F187" s="70"/>
      <c r="G187" s="70"/>
      <c r="H187" s="70"/>
      <c r="I187" s="2"/>
    </row>
    <row r="188" spans="1:9" s="13" customFormat="1" ht="12.75">
      <c r="A188" s="19"/>
      <c r="B188" s="44"/>
      <c r="C188" s="135"/>
      <c r="D188" s="19"/>
      <c r="E188" s="71"/>
      <c r="F188" s="71"/>
      <c r="G188" s="71"/>
      <c r="H188" s="71"/>
      <c r="I188" s="19"/>
    </row>
    <row r="189" spans="1:9" ht="12.75">
      <c r="A189" s="2"/>
      <c r="B189" s="15"/>
      <c r="C189" s="90"/>
      <c r="D189" s="2"/>
      <c r="E189" s="70"/>
      <c r="F189" s="70"/>
      <c r="G189" s="70"/>
      <c r="H189" s="70"/>
      <c r="I189" s="2"/>
    </row>
    <row r="190" spans="1:9" ht="12.75">
      <c r="A190" s="2"/>
      <c r="B190" s="15"/>
      <c r="C190" s="90"/>
      <c r="D190" s="2"/>
      <c r="E190" s="70"/>
      <c r="F190" s="70"/>
      <c r="G190" s="70"/>
      <c r="H190" s="70"/>
      <c r="I190" s="2"/>
    </row>
    <row r="191" spans="1:9" ht="12.75">
      <c r="A191" s="2"/>
      <c r="B191" s="15"/>
      <c r="C191" s="90"/>
      <c r="D191" s="3"/>
      <c r="E191" s="70"/>
      <c r="F191" s="70"/>
      <c r="G191" s="70"/>
      <c r="H191" s="70"/>
      <c r="I191" s="2"/>
    </row>
    <row r="192" spans="1:9" ht="12.75">
      <c r="A192" s="2"/>
      <c r="B192" s="15"/>
      <c r="C192" s="90"/>
      <c r="D192" s="2"/>
      <c r="E192" s="70"/>
      <c r="F192" s="70"/>
      <c r="G192" s="70"/>
      <c r="H192" s="70"/>
      <c r="I192" s="2"/>
    </row>
    <row r="193" spans="1:9" ht="12.75">
      <c r="A193" s="2"/>
      <c r="B193" s="15"/>
      <c r="C193" s="90"/>
      <c r="D193" s="2"/>
      <c r="E193" s="70"/>
      <c r="F193" s="70"/>
      <c r="G193" s="70"/>
      <c r="H193" s="70"/>
      <c r="I193" s="2"/>
    </row>
    <row r="194" spans="1:9" ht="12.75">
      <c r="A194" s="2"/>
      <c r="B194" s="15"/>
      <c r="C194" s="90"/>
      <c r="D194" s="2"/>
      <c r="E194" s="70"/>
      <c r="F194" s="70"/>
      <c r="G194" s="70"/>
      <c r="H194" s="70"/>
      <c r="I194" s="2"/>
    </row>
    <row r="195" spans="1:9" ht="12.75">
      <c r="A195" s="2"/>
      <c r="B195" s="15"/>
      <c r="C195" s="90"/>
      <c r="D195" s="2"/>
      <c r="E195" s="70"/>
      <c r="F195" s="70"/>
      <c r="G195" s="70"/>
      <c r="H195" s="70"/>
      <c r="I195" s="2"/>
    </row>
    <row r="196" spans="1:9" ht="12.75">
      <c r="A196" s="2"/>
      <c r="B196" s="15"/>
      <c r="C196" s="90"/>
      <c r="D196" s="2"/>
      <c r="E196" s="70"/>
      <c r="F196" s="70"/>
      <c r="G196" s="70"/>
      <c r="H196" s="70"/>
      <c r="I196" s="2"/>
    </row>
    <row r="197" spans="1:9" ht="12.75">
      <c r="A197" s="2"/>
      <c r="B197" s="15"/>
      <c r="C197" s="90"/>
      <c r="D197" s="2"/>
      <c r="E197" s="70"/>
      <c r="F197" s="70"/>
      <c r="G197" s="70"/>
      <c r="H197" s="70"/>
      <c r="I197" s="2"/>
    </row>
    <row r="198" spans="1:9" ht="12.75">
      <c r="A198" s="2"/>
      <c r="B198" s="15"/>
      <c r="C198" s="90"/>
      <c r="D198" s="2"/>
      <c r="E198" s="70"/>
      <c r="F198" s="70"/>
      <c r="G198" s="70"/>
      <c r="H198" s="70"/>
      <c r="I198" s="2"/>
    </row>
    <row r="199" spans="1:9" ht="12.75">
      <c r="A199" s="2"/>
      <c r="B199" s="15"/>
      <c r="C199" s="90"/>
      <c r="D199" s="2"/>
      <c r="E199" s="70"/>
      <c r="F199" s="70"/>
      <c r="G199" s="70"/>
      <c r="H199" s="70"/>
      <c r="I199" s="2"/>
    </row>
    <row r="200" spans="1:9" ht="12.75">
      <c r="A200" s="2"/>
      <c r="B200" s="15"/>
      <c r="C200" s="90"/>
      <c r="D200" s="2"/>
      <c r="E200" s="70"/>
      <c r="F200" s="70"/>
      <c r="G200" s="70"/>
      <c r="H200" s="70"/>
      <c r="I200" s="2"/>
    </row>
    <row r="201" spans="1:9" s="13" customFormat="1" ht="12.75">
      <c r="A201" s="19"/>
      <c r="B201" s="44"/>
      <c r="C201" s="135"/>
      <c r="D201" s="19"/>
      <c r="E201" s="71"/>
      <c r="F201" s="71"/>
      <c r="G201" s="71"/>
      <c r="H201" s="71"/>
      <c r="I201" s="19"/>
    </row>
    <row r="202" spans="1:9" ht="12.75">
      <c r="A202" s="2"/>
      <c r="B202" s="15"/>
      <c r="C202" s="90"/>
      <c r="D202" s="2"/>
      <c r="E202" s="70"/>
      <c r="F202" s="70"/>
      <c r="G202" s="70"/>
      <c r="H202" s="70"/>
      <c r="I202" s="2"/>
    </row>
    <row r="203" spans="1:9" ht="12.75">
      <c r="A203" s="2"/>
      <c r="B203" s="15"/>
      <c r="C203" s="90"/>
      <c r="D203" s="2"/>
      <c r="E203" s="70"/>
      <c r="F203" s="70"/>
      <c r="G203" s="70"/>
      <c r="H203" s="70"/>
      <c r="I203" s="2"/>
    </row>
    <row r="204" spans="1:9" ht="12.75">
      <c r="A204" s="2"/>
      <c r="B204" s="15"/>
      <c r="C204" s="90"/>
      <c r="D204" s="2"/>
      <c r="E204" s="70"/>
      <c r="F204" s="70"/>
      <c r="G204" s="70"/>
      <c r="H204" s="70"/>
      <c r="I204" s="2"/>
    </row>
    <row r="205" spans="1:9" ht="12.75">
      <c r="A205" s="2"/>
      <c r="B205" s="15"/>
      <c r="C205" s="90"/>
      <c r="D205" s="2"/>
      <c r="E205" s="70"/>
      <c r="F205" s="70"/>
      <c r="G205" s="70"/>
      <c r="H205" s="70"/>
      <c r="I205" s="2"/>
    </row>
    <row r="206" spans="1:9" ht="12.75">
      <c r="A206" s="2"/>
      <c r="B206" s="15"/>
      <c r="C206" s="90"/>
      <c r="D206" s="2"/>
      <c r="E206" s="70"/>
      <c r="F206" s="70"/>
      <c r="G206" s="70"/>
      <c r="H206" s="70"/>
      <c r="I206" s="2"/>
    </row>
    <row r="207" spans="1:9" s="9" customFormat="1" ht="12.75">
      <c r="A207" s="6"/>
      <c r="B207" s="45"/>
      <c r="C207" s="134"/>
      <c r="D207" s="6"/>
      <c r="E207" s="72"/>
      <c r="F207" s="72"/>
      <c r="G207" s="72"/>
      <c r="H207" s="72"/>
      <c r="I207" s="6"/>
    </row>
    <row r="208" spans="1:9" ht="12.75">
      <c r="A208" s="2"/>
      <c r="B208" s="15"/>
      <c r="C208" s="90"/>
      <c r="D208" s="2"/>
      <c r="E208" s="70"/>
      <c r="F208" s="70"/>
      <c r="G208" s="70"/>
      <c r="H208" s="70"/>
      <c r="I208" s="2"/>
    </row>
    <row r="209" spans="1:9" s="13" customFormat="1" ht="12.75">
      <c r="A209" s="19"/>
      <c r="B209" s="44"/>
      <c r="C209" s="135"/>
      <c r="D209" s="19"/>
      <c r="E209" s="71"/>
      <c r="F209" s="71"/>
      <c r="G209" s="71"/>
      <c r="H209" s="71"/>
      <c r="I209" s="19"/>
    </row>
    <row r="210" spans="1:9" ht="12.75">
      <c r="A210" s="2"/>
      <c r="B210" s="15"/>
      <c r="C210" s="90"/>
      <c r="D210" s="2"/>
      <c r="E210" s="70"/>
      <c r="F210" s="70"/>
      <c r="G210" s="70"/>
      <c r="H210" s="70"/>
      <c r="I210" s="2"/>
    </row>
    <row r="211" spans="1:9" ht="12.75">
      <c r="A211" s="2"/>
      <c r="B211" s="15"/>
      <c r="C211" s="90"/>
      <c r="D211" s="2"/>
      <c r="E211" s="70"/>
      <c r="F211" s="70"/>
      <c r="G211" s="70"/>
      <c r="H211" s="70"/>
      <c r="I211" s="2"/>
    </row>
    <row r="212" spans="1:9" ht="12.75">
      <c r="A212" s="2"/>
      <c r="B212" s="15"/>
      <c r="C212" s="90"/>
      <c r="D212" s="2"/>
      <c r="E212" s="70"/>
      <c r="F212" s="70"/>
      <c r="G212" s="70"/>
      <c r="H212" s="70"/>
      <c r="I212" s="2"/>
    </row>
    <row r="213" spans="1:9" ht="12.75">
      <c r="A213" s="2"/>
      <c r="B213" s="15"/>
      <c r="C213" s="90"/>
      <c r="D213" s="2"/>
      <c r="E213" s="70"/>
      <c r="F213" s="70"/>
      <c r="G213" s="70"/>
      <c r="H213" s="70"/>
      <c r="I213" s="2"/>
    </row>
    <row r="214" spans="1:9" s="9" customFormat="1" ht="12.75">
      <c r="A214" s="6"/>
      <c r="B214" s="45"/>
      <c r="C214" s="134"/>
      <c r="D214" s="6"/>
      <c r="E214" s="72"/>
      <c r="F214" s="72"/>
      <c r="G214" s="72"/>
      <c r="H214" s="72"/>
      <c r="I214" s="6"/>
    </row>
    <row r="215" spans="1:9" s="9" customFormat="1" ht="12.75">
      <c r="A215" s="6"/>
      <c r="B215" s="45"/>
      <c r="C215" s="134"/>
      <c r="D215" s="6"/>
      <c r="E215" s="72"/>
      <c r="F215" s="72"/>
      <c r="G215" s="72"/>
      <c r="H215" s="72"/>
      <c r="I215" s="6"/>
    </row>
    <row r="216" spans="1:9" s="13" customFormat="1" ht="12.75">
      <c r="A216" s="19"/>
      <c r="B216" s="44"/>
      <c r="C216" s="135"/>
      <c r="D216" s="19"/>
      <c r="E216" s="71"/>
      <c r="F216" s="71"/>
      <c r="G216" s="71"/>
      <c r="H216" s="71"/>
      <c r="I216" s="19"/>
    </row>
    <row r="217" spans="1:9" ht="12.75">
      <c r="A217" s="2"/>
      <c r="B217" s="15"/>
      <c r="C217" s="90"/>
      <c r="D217" s="2"/>
      <c r="E217" s="70"/>
      <c r="F217" s="70"/>
      <c r="G217" s="70"/>
      <c r="H217" s="70"/>
      <c r="I217" s="2"/>
    </row>
    <row r="218" spans="1:9" ht="12.75">
      <c r="A218" s="2"/>
      <c r="B218" s="15"/>
      <c r="C218" s="90"/>
      <c r="D218" s="2"/>
      <c r="E218" s="70"/>
      <c r="F218" s="70"/>
      <c r="G218" s="70"/>
      <c r="H218" s="70"/>
      <c r="I218" s="2"/>
    </row>
    <row r="219" spans="1:9" ht="12.75">
      <c r="A219" s="2"/>
      <c r="B219" s="15"/>
      <c r="C219" s="90"/>
      <c r="D219" s="2"/>
      <c r="E219" s="70"/>
      <c r="F219" s="70"/>
      <c r="G219" s="70"/>
      <c r="H219" s="70"/>
      <c r="I219" s="2"/>
    </row>
    <row r="220" spans="1:9" ht="12.75">
      <c r="A220" s="2"/>
      <c r="B220" s="15"/>
      <c r="C220" s="90"/>
      <c r="D220" s="2"/>
      <c r="E220" s="70"/>
      <c r="F220" s="70"/>
      <c r="G220" s="70"/>
      <c r="H220" s="70"/>
      <c r="I220" s="2"/>
    </row>
    <row r="221" spans="1:9" ht="12.75">
      <c r="A221" s="2"/>
      <c r="B221" s="15"/>
      <c r="C221" s="90"/>
      <c r="D221" s="6"/>
      <c r="E221" s="72"/>
      <c r="F221" s="72"/>
      <c r="G221" s="72"/>
      <c r="H221" s="72"/>
      <c r="I221" s="2"/>
    </row>
    <row r="222" spans="1:9" ht="12.75">
      <c r="A222" s="2"/>
      <c r="B222" s="15"/>
      <c r="C222" s="90"/>
      <c r="D222" s="10"/>
      <c r="E222" s="70"/>
      <c r="F222" s="70"/>
      <c r="G222" s="70"/>
      <c r="H222" s="70"/>
      <c r="I222" s="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6">
      <selection activeCell="I11" sqref="I11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5.125" style="105" customWidth="1"/>
    <col min="4" max="4" width="38.625" style="0" customWidth="1"/>
    <col min="5" max="5" width="9.125" style="118" customWidth="1"/>
    <col min="6" max="6" width="7.875" style="118" customWidth="1"/>
    <col min="7" max="7" width="7.125" style="118" customWidth="1"/>
    <col min="8" max="8" width="8.625" style="118" customWidth="1"/>
  </cols>
  <sheetData>
    <row r="1" spans="6:8" ht="12.75">
      <c r="F1" s="18" t="s">
        <v>71</v>
      </c>
      <c r="G1" s="18"/>
      <c r="H1" s="18"/>
    </row>
    <row r="2" spans="6:8" ht="12.75">
      <c r="F2" s="58" t="s">
        <v>64</v>
      </c>
      <c r="G2" s="18"/>
      <c r="H2" s="18"/>
    </row>
    <row r="3" ht="12.75">
      <c r="D3" s="17" t="s">
        <v>63</v>
      </c>
    </row>
    <row r="5" ht="12.75">
      <c r="D5" s="14" t="s">
        <v>68</v>
      </c>
    </row>
    <row r="6" spans="3:5" ht="15.75">
      <c r="C6" s="50" t="s">
        <v>21</v>
      </c>
      <c r="E6" s="119"/>
    </row>
    <row r="7" ht="15.75">
      <c r="D7" s="50" t="s">
        <v>22</v>
      </c>
    </row>
    <row r="8" ht="15.75">
      <c r="D8" s="50"/>
    </row>
    <row r="9" spans="1:8" ht="15.75">
      <c r="A9" s="6"/>
      <c r="B9" s="85" t="s">
        <v>6</v>
      </c>
      <c r="C9" s="114"/>
      <c r="D9" s="6"/>
      <c r="E9" s="59"/>
      <c r="F9" s="59"/>
      <c r="G9" s="59"/>
      <c r="H9" s="59"/>
    </row>
    <row r="10" spans="1:8" ht="12.75">
      <c r="A10" s="6"/>
      <c r="C10" s="110"/>
      <c r="D10" s="15"/>
      <c r="E10" s="16"/>
      <c r="F10" s="16"/>
      <c r="G10" s="16"/>
      <c r="H10" s="16"/>
    </row>
    <row r="11" spans="1:8" ht="12.75">
      <c r="A11" s="24" t="s">
        <v>0</v>
      </c>
      <c r="B11" s="24" t="s">
        <v>1</v>
      </c>
      <c r="C11" s="111" t="s">
        <v>2</v>
      </c>
      <c r="D11" s="24" t="s">
        <v>3</v>
      </c>
      <c r="E11" s="78" t="s">
        <v>7</v>
      </c>
      <c r="F11" s="78" t="s">
        <v>17</v>
      </c>
      <c r="G11" s="78" t="s">
        <v>19</v>
      </c>
      <c r="H11" s="78" t="s">
        <v>8</v>
      </c>
    </row>
    <row r="12" spans="1:8" ht="12.75">
      <c r="A12" s="26"/>
      <c r="B12" s="97"/>
      <c r="C12" s="112"/>
      <c r="D12" s="27"/>
      <c r="E12" s="81" t="s">
        <v>9</v>
      </c>
      <c r="F12" s="121" t="s">
        <v>18</v>
      </c>
      <c r="G12" s="81" t="s">
        <v>18</v>
      </c>
      <c r="H12" s="81" t="s">
        <v>10</v>
      </c>
    </row>
    <row r="13" spans="1:8" ht="12.75">
      <c r="A13" s="140">
        <v>852</v>
      </c>
      <c r="B13" s="141"/>
      <c r="C13" s="150"/>
      <c r="D13" s="142" t="s">
        <v>65</v>
      </c>
      <c r="E13" s="143">
        <v>138835</v>
      </c>
      <c r="F13" s="171">
        <f>SUM(F14)</f>
        <v>3823</v>
      </c>
      <c r="G13" s="171">
        <f>SUM(G14)</f>
        <v>3823</v>
      </c>
      <c r="H13" s="180">
        <f>SUM(E13-F13+G13)</f>
        <v>138835</v>
      </c>
    </row>
    <row r="14" spans="1:8" ht="12.75">
      <c r="A14" s="76"/>
      <c r="B14" s="147">
        <v>85219</v>
      </c>
      <c r="C14" s="158"/>
      <c r="D14" s="44" t="s">
        <v>55</v>
      </c>
      <c r="E14" s="149">
        <v>49700</v>
      </c>
      <c r="F14" s="149">
        <f>SUM(F15:F16)</f>
        <v>3823</v>
      </c>
      <c r="G14" s="145">
        <f>SUM(G15:G16)</f>
        <v>3823</v>
      </c>
      <c r="H14" s="181">
        <f>SUM(E14-F14+G14)</f>
        <v>49700</v>
      </c>
    </row>
    <row r="15" spans="1:8" ht="12.75">
      <c r="A15" s="76"/>
      <c r="B15" s="147"/>
      <c r="C15" s="157">
        <v>4010</v>
      </c>
      <c r="D15" s="46" t="s">
        <v>41</v>
      </c>
      <c r="E15" s="154">
        <v>41528</v>
      </c>
      <c r="F15" s="144">
        <v>3823</v>
      </c>
      <c r="G15" s="154"/>
      <c r="H15" s="182">
        <f>SUM(E15-F15+G15)</f>
        <v>37705</v>
      </c>
    </row>
    <row r="16" spans="1:8" ht="12.75">
      <c r="A16" s="76"/>
      <c r="B16" s="147"/>
      <c r="C16" s="157">
        <v>4040</v>
      </c>
      <c r="D16" s="15" t="s">
        <v>66</v>
      </c>
      <c r="E16" s="154">
        <v>0</v>
      </c>
      <c r="F16" s="144"/>
      <c r="G16" s="154">
        <v>3823</v>
      </c>
      <c r="H16" s="182">
        <f>SUM(E16-F16+G16)</f>
        <v>3823</v>
      </c>
    </row>
    <row r="17" spans="1:8" ht="12.75">
      <c r="A17" s="76"/>
      <c r="B17" s="170"/>
      <c r="C17" s="167"/>
      <c r="D17" s="77"/>
      <c r="E17" s="80"/>
      <c r="F17" s="125"/>
      <c r="G17" s="80"/>
      <c r="H17" s="67"/>
    </row>
    <row r="18" spans="1:8" ht="12.75">
      <c r="A18" s="83"/>
      <c r="B18" s="84"/>
      <c r="C18" s="113"/>
      <c r="D18" s="92" t="s">
        <v>25</v>
      </c>
      <c r="E18" s="75">
        <v>225033</v>
      </c>
      <c r="F18" s="172">
        <f>SUM(F13)</f>
        <v>3823</v>
      </c>
      <c r="G18" s="172">
        <f>SUM(G13)</f>
        <v>3823</v>
      </c>
      <c r="H18" s="75">
        <f>SUM(E18-F18+G18)</f>
        <v>225033</v>
      </c>
    </row>
    <row r="19" spans="1:8" ht="12.75">
      <c r="A19" s="6"/>
      <c r="B19" s="6"/>
      <c r="C19" s="114"/>
      <c r="D19" s="6"/>
      <c r="E19" s="59"/>
      <c r="F19" s="59"/>
      <c r="G19" s="59"/>
      <c r="H19" s="59"/>
    </row>
    <row r="20" spans="1:8" ht="12.75">
      <c r="A20" s="6"/>
      <c r="B20" s="6"/>
      <c r="C20" s="114"/>
      <c r="D20" s="6"/>
      <c r="E20" s="59"/>
      <c r="F20" s="59"/>
      <c r="G20" s="59"/>
      <c r="H20" s="59"/>
    </row>
    <row r="21" spans="1:8" ht="12.75">
      <c r="A21" s="6"/>
      <c r="B21" s="6"/>
      <c r="C21" s="114"/>
      <c r="D21" s="6"/>
      <c r="E21" s="59"/>
      <c r="F21" s="59"/>
      <c r="G21" s="59"/>
      <c r="H21" s="59"/>
    </row>
    <row r="22" spans="1:8" ht="12.75">
      <c r="A22" s="6"/>
      <c r="B22" s="6"/>
      <c r="C22" s="114"/>
      <c r="D22" s="6"/>
      <c r="E22" s="59"/>
      <c r="F22" s="70" t="s">
        <v>37</v>
      </c>
      <c r="G22" s="73"/>
      <c r="H22" s="59"/>
    </row>
    <row r="23" spans="1:8" ht="12.75">
      <c r="A23" s="6"/>
      <c r="B23" s="6"/>
      <c r="C23" s="114"/>
      <c r="D23" s="6"/>
      <c r="E23" s="59"/>
      <c r="F23" s="60" t="s">
        <v>73</v>
      </c>
      <c r="G23" s="70"/>
      <c r="H23" s="59"/>
    </row>
    <row r="24" spans="1:8" ht="12.75">
      <c r="A24" s="6"/>
      <c r="B24" s="6"/>
      <c r="C24" s="114"/>
      <c r="D24" s="6"/>
      <c r="E24" s="59"/>
      <c r="F24" s="70"/>
      <c r="G24" s="70"/>
      <c r="H24" s="59"/>
    </row>
    <row r="25" spans="1:8" ht="12.75">
      <c r="A25" s="6"/>
      <c r="B25" s="6"/>
      <c r="C25" s="114"/>
      <c r="D25" s="6"/>
      <c r="E25" s="59"/>
      <c r="F25" s="70" t="s">
        <v>28</v>
      </c>
      <c r="G25" s="70"/>
      <c r="H25" s="59"/>
    </row>
    <row r="26" spans="1:8" ht="12.75">
      <c r="A26" s="6"/>
      <c r="B26" s="6"/>
      <c r="C26" s="114"/>
      <c r="D26" s="6"/>
      <c r="E26" s="59"/>
      <c r="F26" s="59"/>
      <c r="G26" s="59"/>
      <c r="H26" s="59"/>
    </row>
    <row r="27" spans="1:8" ht="12.75">
      <c r="A27" s="6"/>
      <c r="B27" s="6"/>
      <c r="C27" s="114"/>
      <c r="D27" s="6"/>
      <c r="E27" s="59"/>
      <c r="F27" s="59"/>
      <c r="G27" s="59"/>
      <c r="H27" s="59"/>
    </row>
    <row r="28" spans="1:8" ht="12.75">
      <c r="A28" s="6"/>
      <c r="B28" s="6"/>
      <c r="C28" s="114"/>
      <c r="D28" s="6"/>
      <c r="E28" s="59"/>
      <c r="F28" s="59"/>
      <c r="G28" s="59"/>
      <c r="H28" s="59"/>
    </row>
    <row r="29" spans="1:8" ht="12.75">
      <c r="A29" s="6"/>
      <c r="B29" s="6"/>
      <c r="C29" s="114"/>
      <c r="D29" s="6"/>
      <c r="E29" s="59"/>
      <c r="F29" s="59"/>
      <c r="G29" s="59"/>
      <c r="H29" s="59"/>
    </row>
    <row r="30" spans="1:8" ht="12.75">
      <c r="A30" s="6"/>
      <c r="B30" s="6"/>
      <c r="C30" s="114"/>
      <c r="D30" s="6"/>
      <c r="E30" s="59"/>
      <c r="F30" s="59"/>
      <c r="G30" s="59"/>
      <c r="H30" s="59"/>
    </row>
    <row r="31" spans="1:8" ht="12.75">
      <c r="A31" s="6"/>
      <c r="B31" s="6"/>
      <c r="C31" s="114"/>
      <c r="D31" s="6"/>
      <c r="E31" s="59"/>
      <c r="F31" s="59"/>
      <c r="G31" s="59"/>
      <c r="H31" s="59"/>
    </row>
    <row r="32" spans="1:8" ht="12.75">
      <c r="A32" s="6"/>
      <c r="B32" s="6"/>
      <c r="C32" s="114"/>
      <c r="D32" s="6"/>
      <c r="E32" s="59"/>
      <c r="F32" s="59"/>
      <c r="G32" s="59"/>
      <c r="H32" s="59"/>
    </row>
    <row r="33" spans="1:8" ht="12.75">
      <c r="A33" s="6"/>
      <c r="B33" s="6"/>
      <c r="C33" s="114"/>
      <c r="D33" s="6"/>
      <c r="E33" s="59"/>
      <c r="F33" s="59"/>
      <c r="G33" s="59"/>
      <c r="H33" s="59"/>
    </row>
    <row r="34" spans="1:8" ht="12.75">
      <c r="A34" s="6"/>
      <c r="B34" s="6"/>
      <c r="C34" s="114"/>
      <c r="D34" s="6"/>
      <c r="E34" s="59"/>
      <c r="F34" s="59"/>
      <c r="G34" s="59"/>
      <c r="H34" s="59"/>
    </row>
    <row r="35" spans="1:8" ht="12.75">
      <c r="A35" s="6"/>
      <c r="B35" s="6"/>
      <c r="C35" s="114"/>
      <c r="D35" s="6"/>
      <c r="E35" s="59"/>
      <c r="F35" s="59"/>
      <c r="G35" s="59"/>
      <c r="H35" s="59"/>
    </row>
    <row r="36" spans="1:8" ht="12.75">
      <c r="A36" s="6"/>
      <c r="B36" s="6"/>
      <c r="C36" s="114"/>
      <c r="D36" s="6"/>
      <c r="E36" s="59"/>
      <c r="F36" s="59"/>
      <c r="G36" s="59"/>
      <c r="H36" s="59"/>
    </row>
    <row r="37" spans="1:8" ht="12.75">
      <c r="A37" s="6"/>
      <c r="B37" s="6"/>
      <c r="C37" s="114"/>
      <c r="D37" s="6"/>
      <c r="E37" s="59"/>
      <c r="F37" s="59"/>
      <c r="G37" s="59"/>
      <c r="H37" s="59"/>
    </row>
    <row r="38" spans="1:8" ht="12.75">
      <c r="A38" s="6"/>
      <c r="B38" s="6"/>
      <c r="C38" s="114"/>
      <c r="D38" s="6"/>
      <c r="E38" s="59"/>
      <c r="F38" s="59"/>
      <c r="G38" s="59"/>
      <c r="H38" s="59"/>
    </row>
    <row r="39" spans="1:8" ht="12.75">
      <c r="A39" s="6"/>
      <c r="B39" s="6"/>
      <c r="C39" s="114"/>
      <c r="D39" s="6"/>
      <c r="E39" s="59"/>
      <c r="F39" s="59"/>
      <c r="G39" s="59"/>
      <c r="H39" s="59"/>
    </row>
    <row r="40" spans="1:8" ht="12.75">
      <c r="A40" s="6"/>
      <c r="B40" s="6"/>
      <c r="C40" s="114"/>
      <c r="D40" s="6"/>
      <c r="E40" s="59"/>
      <c r="F40" s="59"/>
      <c r="G40" s="59"/>
      <c r="H40" s="59"/>
    </row>
    <row r="41" spans="1:8" ht="12.75">
      <c r="A41" s="6"/>
      <c r="B41" s="6"/>
      <c r="C41" s="114"/>
      <c r="D41" s="6"/>
      <c r="E41" s="59"/>
      <c r="F41" s="59"/>
      <c r="G41" s="59"/>
      <c r="H41" s="59"/>
    </row>
    <row r="42" spans="1:8" ht="12.75">
      <c r="A42" s="6"/>
      <c r="B42" s="6"/>
      <c r="C42" s="114"/>
      <c r="D42" s="6"/>
      <c r="E42" s="59"/>
      <c r="F42" s="59"/>
      <c r="G42" s="59"/>
      <c r="H42" s="59"/>
    </row>
    <row r="43" spans="1:8" ht="12.75">
      <c r="A43" s="6"/>
      <c r="B43" s="6"/>
      <c r="C43" s="114"/>
      <c r="D43" s="6"/>
      <c r="E43" s="59"/>
      <c r="F43" s="59"/>
      <c r="G43" s="59"/>
      <c r="H43" s="59"/>
    </row>
    <row r="44" spans="1:8" ht="12.75">
      <c r="A44" s="6"/>
      <c r="B44" s="6"/>
      <c r="C44" s="114"/>
      <c r="D44" s="6"/>
      <c r="E44" s="59"/>
      <c r="F44" s="59"/>
      <c r="G44" s="59"/>
      <c r="H44" s="59"/>
    </row>
    <row r="45" spans="1:8" ht="12.75">
      <c r="A45" s="6"/>
      <c r="B45" s="6"/>
      <c r="C45" s="114"/>
      <c r="D45" s="6"/>
      <c r="E45" s="59"/>
      <c r="F45" s="59"/>
      <c r="G45" s="59"/>
      <c r="H45" s="59"/>
    </row>
    <row r="46" spans="1:8" ht="12.75">
      <c r="A46" s="6"/>
      <c r="B46" s="6"/>
      <c r="C46" s="114"/>
      <c r="D46" s="6"/>
      <c r="E46" s="59"/>
      <c r="F46" s="59"/>
      <c r="G46" s="59"/>
      <c r="H46" s="59"/>
    </row>
    <row r="47" spans="1:8" ht="12.75">
      <c r="A47" s="6"/>
      <c r="B47" s="6"/>
      <c r="C47" s="114"/>
      <c r="D47" s="6"/>
      <c r="E47" s="59"/>
      <c r="F47" s="59"/>
      <c r="G47" s="59"/>
      <c r="H47" s="59"/>
    </row>
    <row r="48" spans="1:8" ht="12.75">
      <c r="A48" s="6"/>
      <c r="B48" s="6"/>
      <c r="C48" s="114"/>
      <c r="D48" s="6"/>
      <c r="E48" s="59"/>
      <c r="F48" s="59"/>
      <c r="G48" s="59"/>
      <c r="H48" s="59"/>
    </row>
    <row r="49" spans="1:8" ht="12.75">
      <c r="A49" s="6"/>
      <c r="B49" s="6"/>
      <c r="C49" s="114"/>
      <c r="D49" s="6"/>
      <c r="E49" s="59"/>
      <c r="F49" s="59"/>
      <c r="G49" s="59"/>
      <c r="H49" s="59"/>
    </row>
    <row r="50" spans="1:8" ht="12.75">
      <c r="A50" s="6"/>
      <c r="B50" s="6"/>
      <c r="C50" s="114"/>
      <c r="D50" s="6"/>
      <c r="E50" s="59"/>
      <c r="F50" s="59"/>
      <c r="G50" s="59"/>
      <c r="H50" s="59"/>
    </row>
    <row r="51" spans="1:8" ht="12.75">
      <c r="A51" s="6"/>
      <c r="B51" s="6"/>
      <c r="C51" s="114"/>
      <c r="D51" s="6"/>
      <c r="E51" s="59"/>
      <c r="F51" s="59"/>
      <c r="G51" s="59"/>
      <c r="H51" s="59"/>
    </row>
    <row r="52" spans="1:8" ht="12.75">
      <c r="A52" s="6"/>
      <c r="B52" s="6"/>
      <c r="C52" s="114"/>
      <c r="D52" s="6"/>
      <c r="E52" s="59"/>
      <c r="F52" s="59"/>
      <c r="G52" s="59"/>
      <c r="H52" s="59"/>
    </row>
    <row r="53" spans="1:8" ht="12.75">
      <c r="A53" s="6"/>
      <c r="B53" s="6"/>
      <c r="C53" s="114"/>
      <c r="D53" s="6"/>
      <c r="E53" s="59"/>
      <c r="F53" s="59"/>
      <c r="G53" s="59"/>
      <c r="H53" s="59"/>
    </row>
    <row r="54" spans="1:8" ht="12.75">
      <c r="A54" s="6"/>
      <c r="B54" s="6"/>
      <c r="C54" s="114"/>
      <c r="D54" s="6"/>
      <c r="E54" s="59"/>
      <c r="F54" s="59"/>
      <c r="G54" s="59"/>
      <c r="H54" s="59"/>
    </row>
    <row r="55" spans="2:4" ht="15.75">
      <c r="B55" s="23" t="s">
        <v>26</v>
      </c>
      <c r="D55" s="50"/>
    </row>
    <row r="56" spans="1:4" ht="12.75">
      <c r="A56" s="2"/>
      <c r="D56" s="9"/>
    </row>
    <row r="57" spans="1:8" ht="12.75">
      <c r="A57" s="24" t="s">
        <v>0</v>
      </c>
      <c r="B57" s="24" t="s">
        <v>1</v>
      </c>
      <c r="C57" s="106" t="s">
        <v>2</v>
      </c>
      <c r="D57" s="24" t="s">
        <v>3</v>
      </c>
      <c r="E57" s="78" t="s">
        <v>7</v>
      </c>
      <c r="F57" s="120" t="s">
        <v>17</v>
      </c>
      <c r="G57" s="78" t="s">
        <v>19</v>
      </c>
      <c r="H57" s="78" t="s">
        <v>8</v>
      </c>
    </row>
    <row r="58" spans="1:8" ht="12.75">
      <c r="A58" s="26"/>
      <c r="B58" s="26"/>
      <c r="C58" s="107"/>
      <c r="D58" s="26"/>
      <c r="E58" s="81" t="s">
        <v>9</v>
      </c>
      <c r="F58" s="121" t="s">
        <v>18</v>
      </c>
      <c r="G58" s="81" t="s">
        <v>18</v>
      </c>
      <c r="H58" s="81" t="s">
        <v>10</v>
      </c>
    </row>
    <row r="59" spans="1:8" ht="12.75">
      <c r="A59" s="140">
        <v>751</v>
      </c>
      <c r="B59" s="141"/>
      <c r="C59" s="150"/>
      <c r="D59" s="142" t="s">
        <v>46</v>
      </c>
      <c r="E59" s="162"/>
      <c r="F59" s="162"/>
      <c r="G59" s="163"/>
      <c r="H59" s="67"/>
    </row>
    <row r="60" spans="1:8" ht="12.75">
      <c r="A60" s="140"/>
      <c r="B60" s="141"/>
      <c r="C60" s="150"/>
      <c r="D60" s="142" t="s">
        <v>36</v>
      </c>
      <c r="E60" s="164">
        <v>13420</v>
      </c>
      <c r="F60" s="143">
        <f>SUM(F62)</f>
        <v>204</v>
      </c>
      <c r="G60" s="143">
        <f>SUM(G62)</f>
        <v>0</v>
      </c>
      <c r="H60" s="68">
        <f>SUM(E60-F60+G60)</f>
        <v>13216</v>
      </c>
    </row>
    <row r="61" spans="1:8" ht="12.75">
      <c r="A61" s="140"/>
      <c r="B61" s="141"/>
      <c r="C61" s="150"/>
      <c r="D61" s="142"/>
      <c r="E61" s="164"/>
      <c r="F61" s="143"/>
      <c r="G61" s="143"/>
      <c r="H61" s="68"/>
    </row>
    <row r="62" spans="1:8" ht="12.75">
      <c r="A62" s="160"/>
      <c r="B62" s="147">
        <v>75110</v>
      </c>
      <c r="C62" s="151"/>
      <c r="D62" s="135" t="s">
        <v>47</v>
      </c>
      <c r="E62" s="165">
        <v>12544</v>
      </c>
      <c r="F62" s="149">
        <f>SUM(F63:F66)</f>
        <v>204</v>
      </c>
      <c r="G62" s="149">
        <f>SUM(G63:G66)</f>
        <v>0</v>
      </c>
      <c r="H62" s="69">
        <f>SUM(E62-F62+G62)</f>
        <v>12340</v>
      </c>
    </row>
    <row r="63" spans="1:8" ht="12.75">
      <c r="A63" s="160"/>
      <c r="B63" s="161"/>
      <c r="C63" s="99">
        <v>201</v>
      </c>
      <c r="D63" s="90" t="s">
        <v>29</v>
      </c>
      <c r="E63" s="162"/>
      <c r="F63" s="154"/>
      <c r="G63" s="166"/>
      <c r="H63" s="67"/>
    </row>
    <row r="64" spans="1:8" ht="12.75">
      <c r="A64" s="160"/>
      <c r="B64" s="161"/>
      <c r="C64" s="99"/>
      <c r="D64" s="91" t="s">
        <v>30</v>
      </c>
      <c r="E64" s="162"/>
      <c r="F64" s="154"/>
      <c r="G64" s="166"/>
      <c r="H64" s="67"/>
    </row>
    <row r="65" spans="1:8" ht="12.75">
      <c r="A65" s="160"/>
      <c r="B65" s="161"/>
      <c r="C65" s="99"/>
      <c r="D65" s="91" t="s">
        <v>32</v>
      </c>
      <c r="E65" s="162"/>
      <c r="F65" s="154"/>
      <c r="G65" s="166"/>
      <c r="H65" s="67"/>
    </row>
    <row r="66" spans="1:8" ht="12.75">
      <c r="A66" s="160"/>
      <c r="B66" s="161"/>
      <c r="C66" s="99"/>
      <c r="D66" s="91" t="s">
        <v>31</v>
      </c>
      <c r="E66" s="162">
        <v>12544</v>
      </c>
      <c r="F66" s="154">
        <v>204</v>
      </c>
      <c r="G66" s="166"/>
      <c r="H66" s="67">
        <f>SUM(E66-F66+G66)</f>
        <v>12340</v>
      </c>
    </row>
    <row r="67" spans="1:8" ht="12.75">
      <c r="A67" s="146"/>
      <c r="B67" s="147"/>
      <c r="C67" s="99"/>
      <c r="D67" s="91"/>
      <c r="E67" s="154"/>
      <c r="F67" s="154"/>
      <c r="G67" s="131"/>
      <c r="H67" s="67"/>
    </row>
    <row r="68" spans="1:8" ht="12.75">
      <c r="A68" s="140">
        <v>853</v>
      </c>
      <c r="B68" s="141"/>
      <c r="C68" s="150"/>
      <c r="D68" s="142" t="s">
        <v>24</v>
      </c>
      <c r="E68" s="143">
        <v>304210</v>
      </c>
      <c r="F68" s="143">
        <f>SUM(F72+F78)</f>
        <v>10363</v>
      </c>
      <c r="G68" s="143">
        <f>SUM(G72+G78)</f>
        <v>0</v>
      </c>
      <c r="H68" s="68">
        <f>SUM(E68-F68+G68)</f>
        <v>293847</v>
      </c>
    </row>
    <row r="69" spans="1:8" ht="12.75">
      <c r="A69" s="140"/>
      <c r="B69" s="141"/>
      <c r="C69" s="150"/>
      <c r="D69" s="142"/>
      <c r="E69" s="143"/>
      <c r="F69" s="143"/>
      <c r="G69" s="143"/>
      <c r="H69" s="68"/>
    </row>
    <row r="70" spans="1:8" ht="12.75">
      <c r="A70" s="146"/>
      <c r="B70" s="147">
        <v>85313</v>
      </c>
      <c r="C70" s="151"/>
      <c r="D70" s="148" t="s">
        <v>48</v>
      </c>
      <c r="E70" s="149"/>
      <c r="F70" s="149"/>
      <c r="G70" s="149"/>
      <c r="H70" s="69"/>
    </row>
    <row r="71" spans="1:9" ht="12.75">
      <c r="A71" s="146"/>
      <c r="B71" s="147"/>
      <c r="C71" s="151"/>
      <c r="D71" s="148" t="s">
        <v>49</v>
      </c>
      <c r="E71" s="149"/>
      <c r="F71" s="149"/>
      <c r="G71" s="149"/>
      <c r="H71" s="69"/>
      <c r="I71" s="2"/>
    </row>
    <row r="72" spans="1:8" s="25" customFormat="1" ht="12.75">
      <c r="A72" s="146"/>
      <c r="B72" s="147"/>
      <c r="C72" s="151"/>
      <c r="D72" s="148" t="s">
        <v>50</v>
      </c>
      <c r="E72" s="149">
        <v>11200</v>
      </c>
      <c r="F72" s="149">
        <f>SUM(F73:F76)</f>
        <v>6600</v>
      </c>
      <c r="G72" s="149">
        <f>SUM(G73:G76)</f>
        <v>0</v>
      </c>
      <c r="H72" s="69">
        <f>SUM(E72-F72+G72)</f>
        <v>4600</v>
      </c>
    </row>
    <row r="73" spans="1:8" s="25" customFormat="1" ht="12.75">
      <c r="A73" s="146"/>
      <c r="B73" s="147"/>
      <c r="C73" s="99">
        <v>201</v>
      </c>
      <c r="D73" s="90" t="s">
        <v>29</v>
      </c>
      <c r="E73" s="149"/>
      <c r="F73" s="149"/>
      <c r="G73" s="138"/>
      <c r="H73" s="69"/>
    </row>
    <row r="74" spans="1:8" s="25" customFormat="1" ht="12.75">
      <c r="A74" s="146"/>
      <c r="B74" s="147"/>
      <c r="C74" s="99"/>
      <c r="D74" s="91" t="s">
        <v>30</v>
      </c>
      <c r="E74" s="154"/>
      <c r="F74" s="154"/>
      <c r="G74" s="131"/>
      <c r="H74" s="69"/>
    </row>
    <row r="75" spans="1:8" s="25" customFormat="1" ht="12.75">
      <c r="A75" s="146"/>
      <c r="B75" s="147"/>
      <c r="C75" s="99"/>
      <c r="D75" s="91" t="s">
        <v>32</v>
      </c>
      <c r="E75" s="154"/>
      <c r="F75" s="154"/>
      <c r="G75" s="131"/>
      <c r="H75" s="69"/>
    </row>
    <row r="76" spans="1:8" s="25" customFormat="1" ht="12.75">
      <c r="A76" s="146"/>
      <c r="B76" s="147"/>
      <c r="C76" s="99"/>
      <c r="D76" s="91" t="s">
        <v>31</v>
      </c>
      <c r="E76" s="154">
        <v>11200</v>
      </c>
      <c r="F76" s="154">
        <v>6600</v>
      </c>
      <c r="G76" s="131"/>
      <c r="H76" s="67">
        <f>SUM(E76-F76+G76)</f>
        <v>4600</v>
      </c>
    </row>
    <row r="77" spans="1:8" s="25" customFormat="1" ht="12.75">
      <c r="A77" s="146"/>
      <c r="B77" s="147"/>
      <c r="C77" s="99"/>
      <c r="D77" s="91"/>
      <c r="E77" s="154"/>
      <c r="F77" s="154"/>
      <c r="G77" s="131"/>
      <c r="H77" s="67"/>
    </row>
    <row r="78" spans="1:8" s="25" customFormat="1" ht="12.75">
      <c r="A78" s="146"/>
      <c r="B78" s="147">
        <v>85316</v>
      </c>
      <c r="C78" s="99"/>
      <c r="D78" s="148" t="s">
        <v>51</v>
      </c>
      <c r="E78" s="149">
        <v>3900</v>
      </c>
      <c r="F78" s="149">
        <f>SUM(F79:F82)</f>
        <v>3763</v>
      </c>
      <c r="G78" s="149">
        <f>SUM(G79:G82)</f>
        <v>0</v>
      </c>
      <c r="H78" s="69">
        <f>SUM(E78-F78+G78)</f>
        <v>137</v>
      </c>
    </row>
    <row r="79" spans="1:8" s="25" customFormat="1" ht="12.75">
      <c r="A79" s="146"/>
      <c r="B79" s="147"/>
      <c r="C79" s="99">
        <v>201</v>
      </c>
      <c r="D79" s="90" t="s">
        <v>29</v>
      </c>
      <c r="E79" s="154"/>
      <c r="F79" s="154"/>
      <c r="G79" s="131"/>
      <c r="H79" s="67"/>
    </row>
    <row r="80" spans="1:8" s="25" customFormat="1" ht="12.75">
      <c r="A80" s="146"/>
      <c r="B80" s="147"/>
      <c r="C80" s="99"/>
      <c r="D80" s="91" t="s">
        <v>30</v>
      </c>
      <c r="E80" s="154"/>
      <c r="F80" s="154"/>
      <c r="G80" s="131"/>
      <c r="H80" s="67"/>
    </row>
    <row r="81" spans="1:8" s="25" customFormat="1" ht="12.75">
      <c r="A81" s="146"/>
      <c r="B81" s="147"/>
      <c r="C81" s="99"/>
      <c r="D81" s="91" t="s">
        <v>32</v>
      </c>
      <c r="E81" s="154"/>
      <c r="F81" s="154"/>
      <c r="G81" s="131"/>
      <c r="H81" s="67"/>
    </row>
    <row r="82" spans="1:8" s="25" customFormat="1" ht="12.75">
      <c r="A82" s="146"/>
      <c r="B82" s="147"/>
      <c r="C82" s="99"/>
      <c r="D82" s="91" t="s">
        <v>31</v>
      </c>
      <c r="E82" s="154">
        <v>3900</v>
      </c>
      <c r="F82" s="154">
        <v>3763</v>
      </c>
      <c r="G82" s="131"/>
      <c r="H82" s="67">
        <f>SUM(E82-F82+G82)</f>
        <v>137</v>
      </c>
    </row>
    <row r="83" spans="1:8" s="25" customFormat="1" ht="12.75">
      <c r="A83" s="146"/>
      <c r="B83" s="147"/>
      <c r="C83" s="99"/>
      <c r="D83" s="91"/>
      <c r="E83" s="154"/>
      <c r="F83" s="154"/>
      <c r="G83" s="131"/>
      <c r="H83" s="67"/>
    </row>
    <row r="84" spans="1:8" s="25" customFormat="1" ht="12.75">
      <c r="A84" s="83"/>
      <c r="B84" s="84"/>
      <c r="C84" s="109"/>
      <c r="D84" s="86" t="s">
        <v>25</v>
      </c>
      <c r="E84" s="75">
        <v>426597</v>
      </c>
      <c r="F84" s="75">
        <f>SUM(F60+F68)</f>
        <v>10567</v>
      </c>
      <c r="G84" s="75">
        <f>SUM(G60+G68)</f>
        <v>0</v>
      </c>
      <c r="H84" s="75">
        <f>SUM(E84-F84+G84)</f>
        <v>416030</v>
      </c>
    </row>
    <row r="85" spans="1:8" s="25" customFormat="1" ht="12.75">
      <c r="A85" s="6"/>
      <c r="B85" s="6"/>
      <c r="C85" s="114"/>
      <c r="D85" s="6"/>
      <c r="E85" s="59"/>
      <c r="F85" s="59"/>
      <c r="G85" s="59"/>
      <c r="H85" s="59"/>
    </row>
    <row r="86" spans="1:8" s="25" customFormat="1" ht="12.75">
      <c r="A86" s="6"/>
      <c r="B86" s="6"/>
      <c r="C86" s="114"/>
      <c r="D86" s="6"/>
      <c r="E86" s="59"/>
      <c r="F86" s="59"/>
      <c r="G86" s="59"/>
      <c r="H86" s="59"/>
    </row>
    <row r="87" spans="1:8" ht="12.75">
      <c r="A87" s="6"/>
      <c r="B87" s="6"/>
      <c r="C87" s="168"/>
      <c r="D87" s="134"/>
      <c r="E87" s="59"/>
      <c r="F87" s="59"/>
      <c r="G87" s="59"/>
      <c r="H87" s="59"/>
    </row>
    <row r="88" spans="1:8" ht="12.75">
      <c r="A88" s="2"/>
      <c r="B88" s="2"/>
      <c r="C88" s="116"/>
      <c r="D88" s="2"/>
      <c r="E88" s="16"/>
      <c r="F88" s="16"/>
      <c r="G88" s="16"/>
      <c r="H88" s="16"/>
    </row>
    <row r="89" spans="1:8" ht="12.75">
      <c r="A89" s="2"/>
      <c r="B89" s="2"/>
      <c r="C89" s="116"/>
      <c r="D89" s="2"/>
      <c r="E89" s="16"/>
      <c r="F89" s="16"/>
      <c r="G89" s="16"/>
      <c r="H89" s="16"/>
    </row>
    <row r="90" spans="1:8" ht="12.75">
      <c r="A90" s="2"/>
      <c r="B90" s="2"/>
      <c r="C90" s="116"/>
      <c r="D90" s="2"/>
      <c r="E90" s="169"/>
      <c r="F90" s="70"/>
      <c r="G90" s="70"/>
      <c r="H90" s="16"/>
    </row>
    <row r="91" spans="6:8" ht="12.75">
      <c r="F91" s="70"/>
      <c r="G91" s="70"/>
      <c r="H91" s="70"/>
    </row>
    <row r="92" spans="6:8" ht="12.75">
      <c r="F92" s="70"/>
      <c r="G92" s="70"/>
      <c r="H92" s="70"/>
    </row>
    <row r="93" spans="6:8" ht="12.75">
      <c r="F93" s="70"/>
      <c r="G93" s="70"/>
      <c r="H93" s="70"/>
    </row>
    <row r="94" ht="12.75">
      <c r="H94" s="70"/>
    </row>
    <row r="95" ht="12.75">
      <c r="H95" s="70"/>
    </row>
    <row r="109" ht="15.75">
      <c r="D109" s="50"/>
    </row>
    <row r="110" ht="15.75">
      <c r="D110" s="50"/>
    </row>
    <row r="111" ht="15.75">
      <c r="D111" s="50"/>
    </row>
    <row r="112" ht="15.75">
      <c r="D112" s="50"/>
    </row>
    <row r="113" ht="15.75">
      <c r="D113" s="50"/>
    </row>
    <row r="114" ht="15.75">
      <c r="D114" s="50"/>
    </row>
    <row r="115" ht="15.75">
      <c r="D115" s="50"/>
    </row>
    <row r="116" ht="15.75">
      <c r="D116" s="50"/>
    </row>
    <row r="117" ht="15.75">
      <c r="D117" s="50"/>
    </row>
    <row r="118" spans="2:9" ht="15.75">
      <c r="B118" s="2"/>
      <c r="C118" s="116"/>
      <c r="D118" s="128"/>
      <c r="E118" s="16"/>
      <c r="F118" s="16"/>
      <c r="G118" s="16"/>
      <c r="H118" s="16"/>
      <c r="I118" s="2"/>
    </row>
    <row r="119" spans="2:9" ht="15.75">
      <c r="B119" s="2"/>
      <c r="C119" s="116"/>
      <c r="D119" s="128"/>
      <c r="E119" s="16"/>
      <c r="F119" s="125"/>
      <c r="G119" s="16"/>
      <c r="H119" s="16"/>
      <c r="I119" s="2"/>
    </row>
    <row r="120" spans="2:9" ht="12.75">
      <c r="B120" s="2"/>
      <c r="C120" s="116"/>
      <c r="D120" s="2"/>
      <c r="E120" s="16"/>
      <c r="F120" s="16"/>
      <c r="G120" s="16"/>
      <c r="H120" s="16"/>
      <c r="I120" s="2"/>
    </row>
    <row r="121" spans="2:9" ht="12.75">
      <c r="B121" s="2"/>
      <c r="C121" s="116"/>
      <c r="D121" s="129"/>
      <c r="E121" s="16"/>
      <c r="F121" s="16"/>
      <c r="G121" s="16"/>
      <c r="H121" s="16"/>
      <c r="I121" s="2"/>
    </row>
    <row r="122" spans="2:9" ht="12.75">
      <c r="B122" s="2"/>
      <c r="C122" s="116"/>
      <c r="D122" s="129"/>
      <c r="E122" s="16"/>
      <c r="F122" s="16"/>
      <c r="G122" s="16"/>
      <c r="H122" s="16"/>
      <c r="I122" s="2"/>
    </row>
    <row r="123" spans="2:9" ht="15.75">
      <c r="B123" s="2"/>
      <c r="C123" s="130"/>
      <c r="D123" s="2"/>
      <c r="E123" s="59"/>
      <c r="F123" s="16"/>
      <c r="G123" s="16"/>
      <c r="H123" s="16"/>
      <c r="I123" s="2"/>
    </row>
    <row r="124" spans="2:9" ht="15.75">
      <c r="B124" s="2"/>
      <c r="C124" s="116"/>
      <c r="D124" s="128"/>
      <c r="E124" s="16"/>
      <c r="F124" s="16"/>
      <c r="G124" s="16"/>
      <c r="H124" s="16"/>
      <c r="I124" s="2"/>
    </row>
    <row r="125" spans="2:9" ht="15.75">
      <c r="B125" s="2"/>
      <c r="C125" s="116"/>
      <c r="D125" s="128"/>
      <c r="E125" s="16"/>
      <c r="F125" s="16"/>
      <c r="G125" s="16"/>
      <c r="H125" s="16"/>
      <c r="I125" s="2"/>
    </row>
    <row r="126" spans="1:9" ht="15.75">
      <c r="A126" s="2"/>
      <c r="B126" s="85"/>
      <c r="C126" s="116"/>
      <c r="D126" s="6"/>
      <c r="E126" s="16"/>
      <c r="F126" s="16"/>
      <c r="G126" s="16"/>
      <c r="H126" s="16"/>
      <c r="I126" s="2"/>
    </row>
    <row r="127" spans="1:9" ht="12.75">
      <c r="A127" s="77"/>
      <c r="B127" s="77"/>
      <c r="C127" s="108"/>
      <c r="D127" s="77"/>
      <c r="E127" s="125"/>
      <c r="F127" s="125"/>
      <c r="G127" s="125"/>
      <c r="H127" s="125"/>
      <c r="I127" s="2"/>
    </row>
    <row r="128" spans="1:9" ht="12.75">
      <c r="A128" s="77"/>
      <c r="B128" s="77"/>
      <c r="C128" s="108"/>
      <c r="D128" s="77"/>
      <c r="E128" s="125"/>
      <c r="F128" s="125"/>
      <c r="G128" s="125"/>
      <c r="H128" s="125"/>
      <c r="I128" s="2"/>
    </row>
    <row r="129" spans="1:9" ht="12.75">
      <c r="A129" s="77"/>
      <c r="B129" s="77"/>
      <c r="C129" s="108"/>
      <c r="D129" s="77"/>
      <c r="E129" s="125"/>
      <c r="F129" s="125"/>
      <c r="G129" s="125"/>
      <c r="H129" s="125"/>
      <c r="I129" s="2"/>
    </row>
    <row r="130" spans="1:9" ht="12.75">
      <c r="A130" s="6"/>
      <c r="B130" s="6"/>
      <c r="C130" s="114"/>
      <c r="D130" s="45"/>
      <c r="E130" s="59"/>
      <c r="F130" s="59"/>
      <c r="G130" s="59"/>
      <c r="H130" s="59"/>
      <c r="I130" s="2"/>
    </row>
    <row r="131" spans="1:9" ht="12.75">
      <c r="A131" s="19"/>
      <c r="B131" s="19"/>
      <c r="C131" s="115"/>
      <c r="D131" s="44"/>
      <c r="E131" s="127"/>
      <c r="F131" s="127"/>
      <c r="G131" s="127"/>
      <c r="H131" s="127"/>
      <c r="I131" s="2"/>
    </row>
    <row r="132" spans="1:9" ht="12.75">
      <c r="A132" s="6"/>
      <c r="B132" s="6"/>
      <c r="C132" s="110"/>
      <c r="D132" s="15"/>
      <c r="E132" s="59"/>
      <c r="F132" s="59"/>
      <c r="G132" s="59"/>
      <c r="H132" s="59"/>
      <c r="I132" s="2"/>
    </row>
    <row r="133" spans="1:9" ht="12.75">
      <c r="A133" s="6"/>
      <c r="B133" s="6"/>
      <c r="C133" s="110"/>
      <c r="D133" s="15"/>
      <c r="E133" s="59"/>
      <c r="F133" s="59"/>
      <c r="G133" s="59"/>
      <c r="H133" s="59"/>
      <c r="I133" s="2"/>
    </row>
    <row r="134" spans="1:9" ht="12.75">
      <c r="A134" s="6"/>
      <c r="B134" s="6"/>
      <c r="C134" s="110"/>
      <c r="D134" s="15"/>
      <c r="E134" s="59"/>
      <c r="F134" s="59"/>
      <c r="G134" s="59"/>
      <c r="H134" s="59"/>
      <c r="I134" s="2"/>
    </row>
    <row r="135" spans="1:9" ht="12.75">
      <c r="A135" s="6"/>
      <c r="B135" s="6"/>
      <c r="C135" s="110"/>
      <c r="D135" s="15"/>
      <c r="E135" s="16"/>
      <c r="F135" s="16"/>
      <c r="G135" s="16"/>
      <c r="H135" s="16"/>
      <c r="I135" s="2"/>
    </row>
    <row r="136" spans="1:9" ht="12.75">
      <c r="A136" s="6"/>
      <c r="B136" s="6"/>
      <c r="C136" s="110"/>
      <c r="D136" s="15"/>
      <c r="E136" s="16"/>
      <c r="F136" s="16"/>
      <c r="G136" s="16"/>
      <c r="H136" s="16"/>
      <c r="I136" s="2"/>
    </row>
    <row r="137" spans="1:9" ht="12.75">
      <c r="A137" s="6"/>
      <c r="B137" s="6"/>
      <c r="C137" s="110"/>
      <c r="D137" s="45"/>
      <c r="E137" s="59"/>
      <c r="F137" s="59"/>
      <c r="G137" s="59"/>
      <c r="H137" s="59"/>
      <c r="I137" s="2"/>
    </row>
    <row r="138" spans="1:8" ht="12.75">
      <c r="A138" s="6"/>
      <c r="B138" s="6"/>
      <c r="C138" s="114"/>
      <c r="D138" s="45"/>
      <c r="E138" s="59"/>
      <c r="F138" s="59"/>
      <c r="G138" s="59"/>
      <c r="H138" s="59"/>
    </row>
    <row r="139" spans="1:8" ht="12.75">
      <c r="A139" s="19"/>
      <c r="B139" s="19"/>
      <c r="C139" s="115"/>
      <c r="D139" s="44"/>
      <c r="E139" s="127"/>
      <c r="F139" s="127"/>
      <c r="G139" s="127"/>
      <c r="H139" s="59"/>
    </row>
    <row r="140" spans="1:8" ht="12.75">
      <c r="A140" s="19"/>
      <c r="B140" s="19"/>
      <c r="C140" s="115"/>
      <c r="D140" s="44"/>
      <c r="E140" s="127"/>
      <c r="F140" s="127"/>
      <c r="G140" s="127"/>
      <c r="H140" s="127"/>
    </row>
    <row r="141" spans="1:8" ht="12.75">
      <c r="A141" s="19"/>
      <c r="B141" s="19"/>
      <c r="C141" s="110"/>
      <c r="D141" s="15"/>
      <c r="E141" s="127"/>
      <c r="F141" s="127"/>
      <c r="G141" s="127"/>
      <c r="H141" s="59"/>
    </row>
    <row r="142" spans="1:8" ht="12.75">
      <c r="A142" s="19"/>
      <c r="B142" s="19"/>
      <c r="C142" s="110"/>
      <c r="D142" s="15"/>
      <c r="E142" s="127"/>
      <c r="F142" s="127"/>
      <c r="G142" s="127"/>
      <c r="H142" s="59"/>
    </row>
    <row r="143" spans="1:8" ht="12.75">
      <c r="A143" s="19"/>
      <c r="B143" s="19"/>
      <c r="C143" s="110"/>
      <c r="D143" s="15"/>
      <c r="E143" s="127"/>
      <c r="F143" s="127"/>
      <c r="G143" s="127"/>
      <c r="H143" s="59"/>
    </row>
    <row r="144" spans="1:8" ht="12.75">
      <c r="A144" s="6"/>
      <c r="B144" s="6"/>
      <c r="C144" s="110"/>
      <c r="D144" s="15"/>
      <c r="E144" s="16"/>
      <c r="F144" s="59"/>
      <c r="G144" s="16"/>
      <c r="H144" s="16"/>
    </row>
    <row r="145" spans="1:8" ht="12.75">
      <c r="A145" s="6"/>
      <c r="B145" s="6"/>
      <c r="C145" s="114"/>
      <c r="D145" s="45"/>
      <c r="E145" s="59"/>
      <c r="F145" s="59"/>
      <c r="G145" s="59"/>
      <c r="H145" s="59"/>
    </row>
    <row r="146" spans="1:8" ht="12.75">
      <c r="A146" s="6"/>
      <c r="B146" s="6"/>
      <c r="C146" s="114"/>
      <c r="D146" s="6"/>
      <c r="E146" s="59"/>
      <c r="F146" s="59"/>
      <c r="G146" s="59"/>
      <c r="H146" s="59"/>
    </row>
    <row r="147" spans="1:8" ht="12.75">
      <c r="A147" s="6"/>
      <c r="B147" s="6"/>
      <c r="C147" s="114"/>
      <c r="D147" s="6"/>
      <c r="E147" s="59"/>
      <c r="F147" s="59"/>
      <c r="G147" s="59"/>
      <c r="H147" s="59"/>
    </row>
    <row r="148" spans="1:8" ht="12.75">
      <c r="A148" s="6"/>
      <c r="B148" s="6"/>
      <c r="C148" s="114"/>
      <c r="D148" s="6"/>
      <c r="E148" s="59"/>
      <c r="F148" s="59"/>
      <c r="G148" s="59"/>
      <c r="H148" s="59"/>
    </row>
    <row r="149" spans="1:8" ht="12.75">
      <c r="A149" s="2"/>
      <c r="B149" s="2"/>
      <c r="C149" s="116"/>
      <c r="D149" s="15"/>
      <c r="E149" s="16"/>
      <c r="F149" s="16"/>
      <c r="G149" s="16"/>
      <c r="H149" s="16"/>
    </row>
    <row r="150" spans="1:8" ht="12.75">
      <c r="A150" s="6"/>
      <c r="B150" s="6"/>
      <c r="C150" s="114"/>
      <c r="D150" s="45"/>
      <c r="E150" s="72"/>
      <c r="F150" s="101"/>
      <c r="G150" s="101"/>
      <c r="H150" s="101"/>
    </row>
    <row r="151" spans="1:8" ht="12.75">
      <c r="A151" s="6"/>
      <c r="B151" s="6"/>
      <c r="C151" s="114"/>
      <c r="D151" s="45"/>
      <c r="E151" s="72"/>
      <c r="F151" s="101"/>
      <c r="G151" s="101"/>
      <c r="H151" s="101"/>
    </row>
    <row r="152" spans="1:8" ht="12.75">
      <c r="A152" s="19"/>
      <c r="B152" s="19"/>
      <c r="C152" s="115"/>
      <c r="D152" s="44"/>
      <c r="E152" s="71"/>
      <c r="F152" s="88"/>
      <c r="G152" s="88"/>
      <c r="H152" s="88"/>
    </row>
    <row r="153" spans="1:8" ht="12.75">
      <c r="A153" s="45"/>
      <c r="B153" s="45"/>
      <c r="C153" s="117"/>
      <c r="D153" s="46"/>
      <c r="E153" s="70"/>
      <c r="F153" s="66"/>
      <c r="G153" s="66"/>
      <c r="H153" s="66"/>
    </row>
    <row r="154" spans="1:8" ht="12.75">
      <c r="A154" s="45"/>
      <c r="B154" s="45"/>
      <c r="C154" s="117"/>
      <c r="D154" s="46"/>
      <c r="E154" s="70"/>
      <c r="F154" s="66"/>
      <c r="G154" s="66"/>
      <c r="H154" s="66"/>
    </row>
    <row r="155" spans="1:8" ht="12.75">
      <c r="A155" s="6"/>
      <c r="B155" s="6"/>
      <c r="C155" s="114"/>
      <c r="D155" s="45"/>
      <c r="E155" s="72"/>
      <c r="F155" s="101"/>
      <c r="G155" s="101"/>
      <c r="H155" s="101"/>
    </row>
    <row r="156" spans="1:8" ht="12.75">
      <c r="A156" s="19"/>
      <c r="B156" s="19"/>
      <c r="C156" s="115"/>
      <c r="D156" s="44"/>
      <c r="E156" s="72"/>
      <c r="F156" s="101"/>
      <c r="G156" s="101"/>
      <c r="H156" s="66"/>
    </row>
    <row r="157" spans="1:8" ht="12.75">
      <c r="A157" s="19"/>
      <c r="B157" s="19"/>
      <c r="C157" s="115"/>
      <c r="D157" s="44"/>
      <c r="E157" s="71"/>
      <c r="F157" s="88"/>
      <c r="G157" s="88"/>
      <c r="H157" s="88"/>
    </row>
    <row r="158" spans="1:8" ht="12.75">
      <c r="A158" s="44"/>
      <c r="B158" s="44"/>
      <c r="C158" s="110"/>
      <c r="D158" s="15"/>
      <c r="E158" s="70"/>
      <c r="F158" s="66"/>
      <c r="G158" s="66"/>
      <c r="H158" s="66"/>
    </row>
    <row r="159" spans="1:8" ht="12.75">
      <c r="A159" s="45"/>
      <c r="B159" s="45"/>
      <c r="C159" s="117"/>
      <c r="D159" s="46"/>
      <c r="E159" s="70"/>
      <c r="F159" s="66"/>
      <c r="G159" s="66"/>
      <c r="H159" s="66"/>
    </row>
    <row r="160" spans="1:8" ht="12.75">
      <c r="A160" s="6"/>
      <c r="B160" s="6"/>
      <c r="C160" s="114"/>
      <c r="D160" s="6"/>
      <c r="E160" s="59"/>
      <c r="F160" s="59"/>
      <c r="G160" s="59"/>
      <c r="H160" s="59"/>
    </row>
    <row r="161" spans="1:8" ht="12.75">
      <c r="A161" s="2"/>
      <c r="B161" s="2"/>
      <c r="C161" s="116"/>
      <c r="D161" s="2"/>
      <c r="E161" s="16"/>
      <c r="F161" s="16"/>
      <c r="G161" s="16"/>
      <c r="H161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Wieczorek</dc:creator>
  <cp:keywords/>
  <dc:description/>
  <cp:lastModifiedBy>Łucja Wieczorek</cp:lastModifiedBy>
  <cp:lastPrinted>2004-04-05T09:24:55Z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