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4"/>
  </bookViews>
  <sheets>
    <sheet name="dochody" sheetId="1" r:id="rId1"/>
    <sheet name="wydatki" sheetId="2" r:id="rId2"/>
    <sheet name="wyd majątk" sheetId="3" r:id="rId3"/>
    <sheet name="przchbud" sheetId="4" r:id="rId4"/>
    <sheet name="programy" sheetId="5" r:id="rId5"/>
  </sheets>
  <definedNames>
    <definedName name="_xlnm.Print_Area" localSheetId="2">'wyd majątk'!$A:$IV</definedName>
  </definedNames>
  <calcPr fullCalcOnLoad="1" fullPrecision="0"/>
</workbook>
</file>

<file path=xl/sharedStrings.xml><?xml version="1.0" encoding="utf-8"?>
<sst xmlns="http://schemas.openxmlformats.org/spreadsheetml/2006/main" count="280" uniqueCount="177">
  <si>
    <t>§</t>
  </si>
  <si>
    <t>Treść</t>
  </si>
  <si>
    <t>Plan</t>
  </si>
  <si>
    <t>Plan po</t>
  </si>
  <si>
    <t>aktualny</t>
  </si>
  <si>
    <t>Rolnictwo i łowiectwo</t>
  </si>
  <si>
    <t>Ogółem</t>
  </si>
  <si>
    <t>zmianach</t>
  </si>
  <si>
    <t>Rady Gminy Lipno</t>
  </si>
  <si>
    <t>Nakłady</t>
  </si>
  <si>
    <t>Nazwa zadania inwestycyjnego</t>
  </si>
  <si>
    <t xml:space="preserve">Zakup komputerów i programów </t>
  </si>
  <si>
    <t>Lipno</t>
  </si>
  <si>
    <t xml:space="preserve"> </t>
  </si>
  <si>
    <t>Razem</t>
  </si>
  <si>
    <t xml:space="preserve"> -</t>
  </si>
  <si>
    <t>Zmiany</t>
  </si>
  <si>
    <t xml:space="preserve">Przychody budżetu </t>
  </si>
  <si>
    <t>Przychody z zaciągniętych pożyczek i kredytów</t>
  </si>
  <si>
    <t>na rynku krajowym</t>
  </si>
  <si>
    <t>Razem przychody</t>
  </si>
  <si>
    <t>Kazimierz Kubicki</t>
  </si>
  <si>
    <t xml:space="preserve">Klasyfikacja budżetowa </t>
  </si>
  <si>
    <t xml:space="preserve">                  Rok</t>
  </si>
  <si>
    <t>rozpoczęcia</t>
  </si>
  <si>
    <t>zakończenia</t>
  </si>
  <si>
    <t>dotychczasowe</t>
  </si>
  <si>
    <t xml:space="preserve"> rozdz.60016 -drogi publiczne gminne</t>
  </si>
  <si>
    <t xml:space="preserve">Zabudowa rowu melioracyjnego i budowa chodnika w </t>
  </si>
  <si>
    <t>pasie drogi gminnej na ul.Lipowej w Wilkowicach</t>
  </si>
  <si>
    <t xml:space="preserve"> rozdz.60095 -pozostała działalność</t>
  </si>
  <si>
    <t>Budynek magazynowy na cele utrzymania dróg</t>
  </si>
  <si>
    <t xml:space="preserve">  rozdz.80110- gimnazja</t>
  </si>
  <si>
    <t>Przewodniczący</t>
  </si>
  <si>
    <t xml:space="preserve">   i sanitacyjna wsi</t>
  </si>
  <si>
    <t>Budowa sieci wodociągowej z przyłączami w Lipnie</t>
  </si>
  <si>
    <t>Wydatki majątkowe</t>
  </si>
  <si>
    <t>Ogółem  wydatki  inwestycyjne</t>
  </si>
  <si>
    <t>Ogółem zakupy inwestycyjne</t>
  </si>
  <si>
    <t>Ogółem  wartość wydatków majątkowych</t>
  </si>
  <si>
    <t>Nazwa programu</t>
  </si>
  <si>
    <t>Okres realizacji</t>
  </si>
  <si>
    <t>do</t>
  </si>
  <si>
    <t>Sposób</t>
  </si>
  <si>
    <t>finansowania</t>
  </si>
  <si>
    <t>Łączne nakłady</t>
  </si>
  <si>
    <t>finansowe</t>
  </si>
  <si>
    <t>środki własne</t>
  </si>
  <si>
    <t>poniesione</t>
  </si>
  <si>
    <t>w zł</t>
  </si>
  <si>
    <t>Łączne</t>
  </si>
  <si>
    <t>nakłady</t>
  </si>
  <si>
    <t>z przykanalikami w Wilkowicach</t>
  </si>
  <si>
    <t>Wieloletni  program  inwestycyjny</t>
  </si>
  <si>
    <r>
      <t xml:space="preserve">Finansowanie </t>
    </r>
    <r>
      <rPr>
        <sz val="7"/>
        <rFont val="Arial CE"/>
        <family val="2"/>
      </rPr>
      <t>inwestycji</t>
    </r>
  </si>
  <si>
    <t>rozpo-</t>
  </si>
  <si>
    <t>zakoń-</t>
  </si>
  <si>
    <t>Środki</t>
  </si>
  <si>
    <t>częcia</t>
  </si>
  <si>
    <t>czenia</t>
  </si>
  <si>
    <t>własne</t>
  </si>
  <si>
    <t>Inwestycje kontynuowane</t>
  </si>
  <si>
    <t xml:space="preserve">Budowa sieci wodociągowej z przyłączami </t>
  </si>
  <si>
    <t>w Wilkowicach przy ul.Kwiatowej</t>
  </si>
  <si>
    <t xml:space="preserve"> Dział 600 - transport i łączność</t>
  </si>
  <si>
    <t>gminnych w Sulejewie- kontenerowy</t>
  </si>
  <si>
    <t>Dział 801-oświata i wychowanie</t>
  </si>
  <si>
    <t>Inwestycje noworozpoczynane</t>
  </si>
  <si>
    <t>Dział O10-Rolnictwo i łowiectwo</t>
  </si>
  <si>
    <t>Załącznik Nr 3 do uchwały</t>
  </si>
  <si>
    <t>Jednostka</t>
  </si>
  <si>
    <t>realizująca</t>
  </si>
  <si>
    <t>program</t>
  </si>
  <si>
    <t>programu</t>
  </si>
  <si>
    <t>w Lipnie</t>
  </si>
  <si>
    <t>pożyczka WFOŚ</t>
  </si>
  <si>
    <t xml:space="preserve"> -  etap I cz. 2- ul.Lipowa</t>
  </si>
  <si>
    <t>kredyt lub fund.strukturalne</t>
  </si>
  <si>
    <t xml:space="preserve">  - etap II- ul. Święciechowska</t>
  </si>
  <si>
    <t>Budowa sieci kanalizacji sanitarnej</t>
  </si>
  <si>
    <t xml:space="preserve">  - etap III- ul. Dworcowa</t>
  </si>
  <si>
    <t xml:space="preserve"> -  etap I cz. 1 - ul.Lipowa</t>
  </si>
  <si>
    <t>na osiedlu Prymasa 1000-lecia</t>
  </si>
  <si>
    <t>Fundusz spójności lub kredyt</t>
  </si>
  <si>
    <t>od</t>
  </si>
  <si>
    <t>Urząd Gminy</t>
  </si>
  <si>
    <t xml:space="preserve">      Wydatki w poszczególnych latach</t>
  </si>
  <si>
    <t>Dział 010 - Rolnictwo i łowiectwo</t>
  </si>
  <si>
    <t>Załącznik Nr 4  do uchwały</t>
  </si>
  <si>
    <t>Finansowanie inwestycji</t>
  </si>
  <si>
    <t>Plan budżetu gminy Lipno na rok 2005</t>
  </si>
  <si>
    <t>Załącznik Nr 3 do uchwały Rady Gminy Lipno</t>
  </si>
  <si>
    <t xml:space="preserve"> I. Wydatki  inwestycyjne</t>
  </si>
  <si>
    <t>na rok 2005</t>
  </si>
  <si>
    <t>ZPORR</t>
  </si>
  <si>
    <t xml:space="preserve">  rozdz.O1010-Infrastruktura wodociągowa</t>
  </si>
  <si>
    <t>w Nowym Mórkowie</t>
  </si>
  <si>
    <t>w Wilkowicach ul. Okrężna i Polna</t>
  </si>
  <si>
    <t>w Wilkowicach ul. Szkolna</t>
  </si>
  <si>
    <t>przy ul.Różanej</t>
  </si>
  <si>
    <t xml:space="preserve">Budowa kanalizacji sanitarnej z przykanalikami </t>
  </si>
  <si>
    <t>w Wilkowicach- etap I cz.1 - ul. Lipowa</t>
  </si>
  <si>
    <t>w Wilkowicach- etap I cz.2- ul. Lipowa</t>
  </si>
  <si>
    <t>Budowa dróg wraz z odwodnieniem na osiedlu</t>
  </si>
  <si>
    <t>rozdz.60095-pozostała działalność</t>
  </si>
  <si>
    <t>Rozbudowa gimnazjum- II etap (stołówka,biblioteka</t>
  </si>
  <si>
    <t>z czytelnią,pomieszczenia obsługi obiektów sportowych</t>
  </si>
  <si>
    <t>w Wilkowicach- etap II - ul. Święciechowska</t>
  </si>
  <si>
    <t>na ul. Jesiennej</t>
  </si>
  <si>
    <t>Budowa kanalizacji deszczowej w Goniembicach</t>
  </si>
  <si>
    <t xml:space="preserve"> -podklady geodezyjne</t>
  </si>
  <si>
    <t xml:space="preserve"> Dział 750-administracja publiczna</t>
  </si>
  <si>
    <t xml:space="preserve">  rozdz.75023-urzędy gmin</t>
  </si>
  <si>
    <t xml:space="preserve">Termomodernizacja budynku Urzędu Gminy w Lipnie </t>
  </si>
  <si>
    <t>Dział 921-kultura i ochrona dziedzictwa</t>
  </si>
  <si>
    <t>narodowego</t>
  </si>
  <si>
    <t>rozdz. 92109-domy i ośrodki kultury,świe-</t>
  </si>
  <si>
    <t xml:space="preserve">Termomodernizacja budynku GOK w Lipnie </t>
  </si>
  <si>
    <t xml:space="preserve"> tlice i kluby</t>
  </si>
  <si>
    <t>Zakupy inwestycyjne</t>
  </si>
  <si>
    <t>Dział 600 - transport i łączność</t>
  </si>
  <si>
    <t>Zakup wiat przystankowych</t>
  </si>
  <si>
    <t>Nr               /2005  z dnia 29 marca 2005 roku</t>
  </si>
  <si>
    <t>Rady Gminy Lipno Nr           /2005</t>
  </si>
  <si>
    <t>z dnia 29 marca 2005r.</t>
  </si>
  <si>
    <t>Załącznik Nr 3</t>
  </si>
  <si>
    <t>Załącznik Nr 5</t>
  </si>
  <si>
    <t>Załącznik Nr 6</t>
  </si>
  <si>
    <t>w Gronówku - podkłady geodezyjne i projekt</t>
  </si>
  <si>
    <t>lub kredyt</t>
  </si>
  <si>
    <t>Przychody z zaciągniętych pożyczek na finansownie</t>
  </si>
  <si>
    <t>zadań realizowanych z udziałem środków pochodzących</t>
  </si>
  <si>
    <t>z budżetu Unii Europejskiej</t>
  </si>
  <si>
    <t xml:space="preserve">Zmiany w planie dochodów budżetowych dla Gminy Lipno na rok 2005 </t>
  </si>
  <si>
    <t xml:space="preserve">Załącznik Nr 1 do uchwały Rady Gminy LIpno  Nr   /2005  z dnia 29.03 .2005 r.    </t>
  </si>
  <si>
    <t xml:space="preserve">Stan na dzień:24-02-05 </t>
  </si>
  <si>
    <t xml:space="preserve">Stan na dzień:29-03-05 </t>
  </si>
  <si>
    <t>Zmiana</t>
  </si>
  <si>
    <t>Dział</t>
  </si>
  <si>
    <t>Rozdział</t>
  </si>
  <si>
    <t>Paragraf</t>
  </si>
  <si>
    <t>160 000,00</t>
  </si>
  <si>
    <t>165 975,00</t>
  </si>
  <si>
    <t>5 975,00</t>
  </si>
  <si>
    <t xml:space="preserve">Infrastruktura wodociągowa i sanitacyjna wsi </t>
  </si>
  <si>
    <t xml:space="preserve">Dotacje celowe otrzymane z budżetu państwa na realizację inwestycji i zakupów inwestycyjnych własnych gmin (związków gmin) </t>
  </si>
  <si>
    <t xml:space="preserve">Dochody od osób prawnych, od osób fizycznych i od innych jednostek nieposiadających osobowości prawnej oraz wydatki związane z ich poborem </t>
  </si>
  <si>
    <t>4 507 429,00</t>
  </si>
  <si>
    <t>4 591 453,00</t>
  </si>
  <si>
    <t>84 024,00</t>
  </si>
  <si>
    <t xml:space="preserve">Wpływy z podatku rolnego, podatku leśnego, podatku od czynności cywilnoprawnych, podatków i opłat lokalnych od osób prawnych i innych jednostek organizacyjnych </t>
  </si>
  <si>
    <t>1 956 700,00</t>
  </si>
  <si>
    <t>2 040 724,00</t>
  </si>
  <si>
    <t>Podatek od nieruchomości</t>
  </si>
  <si>
    <t>1 697 000,00</t>
  </si>
  <si>
    <t>1 781 024,00</t>
  </si>
  <si>
    <t>9 655 215,00</t>
  </si>
  <si>
    <t>9 745 214,00</t>
  </si>
  <si>
    <t>89 999,00</t>
  </si>
  <si>
    <t xml:space="preserve">Zmiany w planie wydatków dla gminy  Lipno na 2005 rok </t>
  </si>
  <si>
    <t xml:space="preserve">Załącznik nr 2 do uchwały Rady  Gminy Lipno Nr   /2005 z dnia 29.03.2005 r. </t>
  </si>
  <si>
    <t>3 114 602,00</t>
  </si>
  <si>
    <t>3 204 601,00</t>
  </si>
  <si>
    <t>3 070 142,00</t>
  </si>
  <si>
    <t>3 160 141,00</t>
  </si>
  <si>
    <t xml:space="preserve">Wydatki inwestycyjne jednostek budżetowych </t>
  </si>
  <si>
    <t>593 702,00</t>
  </si>
  <si>
    <t>653 702,00</t>
  </si>
  <si>
    <t>60 000,00</t>
  </si>
  <si>
    <t>596 610,00</t>
  </si>
  <si>
    <t>626 609,00</t>
  </si>
  <si>
    <t>29 999,00</t>
  </si>
  <si>
    <t>11 780 545,00</t>
  </si>
  <si>
    <t>11 870 544,00</t>
  </si>
  <si>
    <t>O10</t>
  </si>
  <si>
    <t>O1010</t>
  </si>
  <si>
    <t>O310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</si>
</sst>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#,##0.0"/>
    <numFmt numFmtId="167" formatCode="0.0"/>
    <numFmt numFmtId="168" formatCode="000"/>
    <numFmt numFmtId="169" formatCode="???,??0.00"/>
    <numFmt numFmtId="170" formatCode="\-?,??0.00;\-?,??0.00"/>
    <numFmt numFmtId="171" formatCode="00000"/>
    <numFmt numFmtId="172" formatCode="????"/>
    <numFmt numFmtId="173" formatCode="???"/>
    <numFmt numFmtId="174" formatCode="??,??0.00"/>
    <numFmt numFmtId="175" formatCode="?????"/>
    <numFmt numFmtId="176" formatCode="\-??,??0.00;\-??,??0.00"/>
    <numFmt numFmtId="177" formatCode="?,??0.00"/>
    <numFmt numFmtId="178" formatCode="?,???,??0.00"/>
    <numFmt numFmtId="179" formatCode="\-?,???,??0.00;\-?,???,??0.00"/>
    <numFmt numFmtId="180" formatCode="?"/>
    <numFmt numFmtId="181" formatCode="\-??0.00;\-??0.00"/>
    <numFmt numFmtId="182" formatCode="??,???,??0.00"/>
    <numFmt numFmtId="183" formatCode="0000"/>
    <numFmt numFmtId="184" formatCode="??0.00"/>
  </numFmts>
  <fonts count="26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8.5"/>
      <color indexed="8"/>
      <name val="Arial"/>
      <family val="2"/>
    </font>
    <font>
      <b/>
      <sz val="8"/>
      <color indexed="8"/>
      <name val="Arial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9" fillId="0" borderId="0" xfId="0" applyFont="1" applyAlignment="1">
      <alignment horizontal="left"/>
    </xf>
    <xf numFmtId="3" fontId="0" fillId="0" borderId="0" xfId="0" applyNumberForma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6" xfId="0" applyNumberForma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6" fillId="0" borderId="17" xfId="0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3" fontId="4" fillId="0" borderId="17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0" fillId="0" borderId="21" xfId="0" applyNumberFormat="1" applyBorder="1" applyAlignment="1">
      <alignment/>
    </xf>
    <xf numFmtId="3" fontId="4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3" fontId="6" fillId="0" borderId="18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8" fillId="0" borderId="26" xfId="0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2" fillId="0" borderId="27" xfId="0" applyNumberFormat="1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3" fontId="7" fillId="0" borderId="29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8" fillId="0" borderId="3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18" xfId="0" applyFon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" fillId="0" borderId="32" xfId="0" applyFont="1" applyBorder="1" applyAlignment="1">
      <alignment/>
    </xf>
    <xf numFmtId="3" fontId="8" fillId="0" borderId="33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0" borderId="0" xfId="15" applyFill="1" applyBorder="1" applyAlignment="1">
      <alignment/>
    </xf>
    <xf numFmtId="169" fontId="16" fillId="0" borderId="0" xfId="15" applyNumberFormat="1" applyFont="1" applyFill="1" applyBorder="1" applyAlignment="1">
      <alignment horizontal="right" vertical="top"/>
    </xf>
    <xf numFmtId="175" fontId="16" fillId="0" borderId="0" xfId="15" applyNumberFormat="1" applyFont="1" applyFill="1" applyBorder="1" applyAlignment="1">
      <alignment horizontal="left" vertical="top"/>
    </xf>
    <xf numFmtId="174" fontId="16" fillId="0" borderId="0" xfId="15" applyNumberFormat="1" applyFont="1" applyFill="1" applyBorder="1" applyAlignment="1">
      <alignment horizontal="right" vertical="top"/>
    </xf>
    <xf numFmtId="43" fontId="13" fillId="0" borderId="0" xfId="15" applyFont="1" applyFill="1" applyBorder="1" applyAlignment="1">
      <alignment horizontal="left" vertical="top"/>
    </xf>
    <xf numFmtId="43" fontId="17" fillId="0" borderId="0" xfId="15" applyFont="1" applyFill="1" applyBorder="1" applyAlignment="1">
      <alignment horizontal="left" vertical="top"/>
    </xf>
    <xf numFmtId="43" fontId="17" fillId="0" borderId="0" xfId="15" applyFont="1" applyFill="1" applyBorder="1" applyAlignment="1">
      <alignment horizontal="center" vertical="top"/>
    </xf>
    <xf numFmtId="43" fontId="14" fillId="0" borderId="0" xfId="15" applyFont="1" applyFill="1" applyBorder="1" applyAlignment="1">
      <alignment horizontal="center" vertical="top"/>
    </xf>
    <xf numFmtId="43" fontId="14" fillId="0" borderId="0" xfId="15" applyFont="1" applyFill="1" applyBorder="1" applyAlignment="1">
      <alignment horizontal="center" vertical="center"/>
    </xf>
    <xf numFmtId="169" fontId="15" fillId="0" borderId="0" xfId="15" applyNumberFormat="1" applyFont="1" applyFill="1" applyBorder="1" applyAlignment="1">
      <alignment horizontal="right" vertical="top"/>
    </xf>
    <xf numFmtId="174" fontId="15" fillId="0" borderId="0" xfId="15" applyNumberFormat="1" applyFont="1" applyFill="1" applyBorder="1" applyAlignment="1">
      <alignment horizontal="right" vertical="top"/>
    </xf>
    <xf numFmtId="177" fontId="16" fillId="0" borderId="0" xfId="15" applyNumberFormat="1" applyFont="1" applyFill="1" applyBorder="1" applyAlignment="1">
      <alignment horizontal="right" vertical="top"/>
    </xf>
    <xf numFmtId="184" fontId="16" fillId="0" borderId="0" xfId="15" applyNumberFormat="1" applyFont="1" applyFill="1" applyBorder="1" applyAlignment="1">
      <alignment horizontal="right" vertical="top"/>
    </xf>
    <xf numFmtId="43" fontId="0" fillId="0" borderId="0" xfId="15" applyFont="1" applyFill="1" applyBorder="1" applyAlignment="1">
      <alignment/>
    </xf>
    <xf numFmtId="2" fontId="16" fillId="0" borderId="0" xfId="15" applyNumberFormat="1" applyFont="1" applyFill="1" applyBorder="1" applyAlignment="1">
      <alignment horizontal="right" vertical="top"/>
    </xf>
    <xf numFmtId="43" fontId="0" fillId="0" borderId="0" xfId="15" applyFill="1" applyBorder="1" applyAlignment="1">
      <alignment horizontal="right"/>
    </xf>
    <xf numFmtId="43" fontId="2" fillId="0" borderId="0" xfId="15" applyFont="1" applyFill="1" applyBorder="1" applyAlignment="1">
      <alignment/>
    </xf>
    <xf numFmtId="43" fontId="2" fillId="0" borderId="0" xfId="15" applyFont="1" applyFill="1" applyBorder="1" applyAlignment="1">
      <alignment wrapText="1"/>
    </xf>
    <xf numFmtId="0" fontId="0" fillId="0" borderId="0" xfId="15" applyNumberFormat="1" applyFill="1" applyBorder="1" applyAlignment="1">
      <alignment/>
    </xf>
    <xf numFmtId="0" fontId="12" fillId="0" borderId="0" xfId="15" applyNumberFormat="1" applyFont="1" applyFill="1" applyBorder="1" applyAlignment="1">
      <alignment horizontal="left" vertical="top"/>
    </xf>
    <xf numFmtId="0" fontId="14" fillId="0" borderId="0" xfId="15" applyNumberFormat="1" applyFont="1" applyFill="1" applyBorder="1" applyAlignment="1">
      <alignment horizontal="center" vertical="center"/>
    </xf>
    <xf numFmtId="3" fontId="0" fillId="0" borderId="0" xfId="15" applyNumberFormat="1" applyFont="1" applyFill="1" applyBorder="1" applyAlignment="1">
      <alignment horizontal="right"/>
    </xf>
    <xf numFmtId="169" fontId="20" fillId="0" borderId="0" xfId="15" applyNumberFormat="1" applyFont="1" applyFill="1" applyBorder="1" applyAlignment="1">
      <alignment horizontal="right" vertical="top"/>
    </xf>
    <xf numFmtId="43" fontId="6" fillId="0" borderId="0" xfId="15" applyFont="1" applyFill="1" applyBorder="1" applyAlignment="1">
      <alignment/>
    </xf>
    <xf numFmtId="43" fontId="1" fillId="0" borderId="0" xfId="15" applyFont="1" applyFill="1" applyBorder="1" applyAlignment="1">
      <alignment wrapText="1"/>
    </xf>
    <xf numFmtId="43" fontId="1" fillId="0" borderId="0" xfId="15" applyFont="1" applyFill="1" applyBorder="1" applyAlignment="1">
      <alignment/>
    </xf>
    <xf numFmtId="178" fontId="19" fillId="0" borderId="0" xfId="15" applyNumberFormat="1" applyFont="1" applyFill="1" applyBorder="1" applyAlignment="1">
      <alignment horizontal="right" vertical="top"/>
    </xf>
    <xf numFmtId="169" fontId="19" fillId="0" borderId="0" xfId="15" applyNumberFormat="1" applyFont="1" applyFill="1" applyBorder="1" applyAlignment="1">
      <alignment horizontal="right" vertical="top"/>
    </xf>
    <xf numFmtId="0" fontId="6" fillId="0" borderId="0" xfId="15" applyNumberFormat="1" applyFont="1" applyFill="1" applyBorder="1" applyAlignment="1">
      <alignment/>
    </xf>
    <xf numFmtId="174" fontId="20" fillId="0" borderId="0" xfId="15" applyNumberFormat="1" applyFont="1" applyFill="1" applyBorder="1" applyAlignment="1">
      <alignment horizontal="right" vertical="top"/>
    </xf>
    <xf numFmtId="183" fontId="16" fillId="0" borderId="0" xfId="15" applyNumberFormat="1" applyFont="1" applyFill="1" applyBorder="1" applyAlignment="1">
      <alignment horizontal="right"/>
    </xf>
    <xf numFmtId="183" fontId="20" fillId="0" borderId="0" xfId="15" applyNumberFormat="1" applyFont="1" applyFill="1" applyBorder="1" applyAlignment="1">
      <alignment horizontal="right"/>
    </xf>
    <xf numFmtId="43" fontId="20" fillId="0" borderId="0" xfId="15" applyFont="1" applyFill="1" applyBorder="1" applyAlignment="1">
      <alignment horizontal="right" wrapText="1"/>
    </xf>
    <xf numFmtId="3" fontId="13" fillId="0" borderId="0" xfId="15" applyNumberFormat="1" applyFont="1" applyFill="1" applyBorder="1" applyAlignment="1">
      <alignment horizontal="right" wrapText="1"/>
    </xf>
    <xf numFmtId="43" fontId="13" fillId="0" borderId="0" xfId="15" applyFont="1" applyFill="1" applyBorder="1" applyAlignment="1">
      <alignment horizontal="right" wrapText="1"/>
    </xf>
    <xf numFmtId="43" fontId="13" fillId="0" borderId="0" xfId="15" applyFont="1" applyFill="1" applyBorder="1" applyAlignment="1">
      <alignment horizontal="right"/>
    </xf>
    <xf numFmtId="43" fontId="13" fillId="0" borderId="0" xfId="15" applyFont="1" applyFill="1" applyBorder="1" applyAlignment="1">
      <alignment horizontal="right" wrapText="1"/>
    </xf>
    <xf numFmtId="43" fontId="13" fillId="0" borderId="0" xfId="15" applyFont="1" applyFill="1" applyBorder="1" applyAlignment="1">
      <alignment horizontal="right"/>
    </xf>
    <xf numFmtId="43" fontId="0" fillId="0" borderId="0" xfId="15" applyFont="1" applyFill="1" applyBorder="1" applyAlignment="1">
      <alignment horizontal="right" wrapText="1"/>
    </xf>
    <xf numFmtId="170" fontId="15" fillId="0" borderId="0" xfId="15" applyNumberFormat="1" applyFont="1" applyFill="1" applyBorder="1" applyAlignment="1">
      <alignment horizontal="right" vertical="top"/>
    </xf>
    <xf numFmtId="43" fontId="16" fillId="0" borderId="0" xfId="15" applyFont="1" applyFill="1" applyBorder="1" applyAlignment="1">
      <alignment horizontal="left" vertical="top"/>
    </xf>
    <xf numFmtId="170" fontId="16" fillId="0" borderId="0" xfId="15" applyNumberFormat="1" applyFont="1" applyFill="1" applyBorder="1" applyAlignment="1">
      <alignment horizontal="right" vertical="top"/>
    </xf>
    <xf numFmtId="176" fontId="15" fillId="0" borderId="0" xfId="15" applyNumberFormat="1" applyFont="1" applyFill="1" applyBorder="1" applyAlignment="1">
      <alignment horizontal="right" vertical="top"/>
    </xf>
    <xf numFmtId="176" fontId="16" fillId="0" borderId="0" xfId="15" applyNumberFormat="1" applyFont="1" applyFill="1" applyBorder="1" applyAlignment="1">
      <alignment horizontal="right" vertical="top"/>
    </xf>
    <xf numFmtId="2" fontId="15" fillId="0" borderId="0" xfId="15" applyNumberFormat="1" applyFont="1" applyFill="1" applyBorder="1" applyAlignment="1">
      <alignment horizontal="right" vertical="top"/>
    </xf>
    <xf numFmtId="43" fontId="1" fillId="0" borderId="0" xfId="15" applyFont="1" applyFill="1" applyBorder="1" applyAlignment="1">
      <alignment wrapText="1"/>
    </xf>
    <xf numFmtId="175" fontId="19" fillId="0" borderId="0" xfId="15" applyNumberFormat="1" applyFont="1" applyFill="1" applyBorder="1" applyAlignment="1">
      <alignment horizontal="left" vertical="top" wrapText="1"/>
    </xf>
    <xf numFmtId="0" fontId="2" fillId="0" borderId="0" xfId="15" applyNumberFormat="1" applyFont="1" applyFill="1" applyBorder="1" applyAlignment="1">
      <alignment horizontal="right"/>
    </xf>
    <xf numFmtId="0" fontId="5" fillId="0" borderId="0" xfId="15" applyNumberFormat="1" applyFont="1" applyFill="1" applyBorder="1" applyAlignment="1">
      <alignment horizontal="right"/>
    </xf>
    <xf numFmtId="43" fontId="21" fillId="0" borderId="0" xfId="15" applyFont="1" applyFill="1" applyBorder="1" applyAlignment="1">
      <alignment horizontal="center" vertical="center" wrapText="1"/>
    </xf>
    <xf numFmtId="43" fontId="1" fillId="0" borderId="0" xfId="15" applyFont="1" applyFill="1" applyBorder="1" applyAlignment="1">
      <alignment/>
    </xf>
    <xf numFmtId="171" fontId="23" fillId="0" borderId="0" xfId="15" applyNumberFormat="1" applyFont="1" applyFill="1" applyBorder="1" applyAlignment="1">
      <alignment horizontal="left" vertical="top" wrapText="1"/>
    </xf>
    <xf numFmtId="169" fontId="15" fillId="0" borderId="0" xfId="15" applyNumberFormat="1" applyFont="1" applyFill="1" applyBorder="1" applyAlignment="1">
      <alignment horizontal="right" vertical="top"/>
    </xf>
    <xf numFmtId="170" fontId="15" fillId="0" borderId="0" xfId="15" applyNumberFormat="1" applyFont="1" applyFill="1" applyBorder="1" applyAlignment="1">
      <alignment horizontal="right" vertical="top"/>
    </xf>
    <xf numFmtId="43" fontId="4" fillId="0" borderId="0" xfId="15" applyFont="1" applyFill="1" applyBorder="1" applyAlignment="1">
      <alignment wrapText="1"/>
    </xf>
    <xf numFmtId="174" fontId="19" fillId="0" borderId="0" xfId="15" applyNumberFormat="1" applyFont="1" applyFill="1" applyBorder="1" applyAlignment="1">
      <alignment horizontal="right" vertical="top"/>
    </xf>
    <xf numFmtId="176" fontId="19" fillId="0" borderId="0" xfId="15" applyNumberFormat="1" applyFont="1" applyFill="1" applyBorder="1" applyAlignment="1">
      <alignment horizontal="right" vertical="top"/>
    </xf>
    <xf numFmtId="0" fontId="2" fillId="0" borderId="0" xfId="15" applyNumberFormat="1" applyFont="1" applyFill="1" applyBorder="1" applyAlignment="1">
      <alignment/>
    </xf>
    <xf numFmtId="0" fontId="18" fillId="0" borderId="0" xfId="15" applyNumberFormat="1" applyFont="1" applyFill="1" applyBorder="1" applyAlignment="1">
      <alignment horizontal="center"/>
    </xf>
    <xf numFmtId="174" fontId="15" fillId="0" borderId="0" xfId="15" applyNumberFormat="1" applyFont="1" applyFill="1" applyBorder="1" applyAlignment="1">
      <alignment horizontal="right" vertical="top"/>
    </xf>
    <xf numFmtId="176" fontId="15" fillId="0" borderId="0" xfId="15" applyNumberFormat="1" applyFont="1" applyFill="1" applyBorder="1" applyAlignment="1">
      <alignment horizontal="right" vertical="top"/>
    </xf>
    <xf numFmtId="175" fontId="23" fillId="0" borderId="0" xfId="15" applyNumberFormat="1" applyFont="1" applyFill="1" applyBorder="1" applyAlignment="1">
      <alignment horizontal="left" vertical="top" wrapText="1"/>
    </xf>
    <xf numFmtId="43" fontId="15" fillId="0" borderId="0" xfId="15" applyFont="1" applyFill="1" applyBorder="1" applyAlignment="1">
      <alignment horizontal="left" vertical="top"/>
    </xf>
    <xf numFmtId="177" fontId="15" fillId="0" borderId="0" xfId="15" applyNumberFormat="1" applyFont="1" applyFill="1" applyBorder="1" applyAlignment="1">
      <alignment horizontal="right" vertical="top"/>
    </xf>
    <xf numFmtId="2" fontId="15" fillId="0" borderId="0" xfId="15" applyNumberFormat="1" applyFont="1" applyFill="1" applyBorder="1" applyAlignment="1">
      <alignment horizontal="right" vertical="top"/>
    </xf>
    <xf numFmtId="0" fontId="15" fillId="0" borderId="0" xfId="15" applyNumberFormat="1" applyFont="1" applyFill="1" applyBorder="1" applyAlignment="1">
      <alignment horizontal="right"/>
    </xf>
    <xf numFmtId="0" fontId="16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43" fontId="5" fillId="0" borderId="0" xfId="15" applyFont="1" applyFill="1" applyBorder="1" applyAlignment="1">
      <alignment wrapText="1"/>
    </xf>
    <xf numFmtId="175" fontId="15" fillId="0" borderId="0" xfId="15" applyNumberFormat="1" applyFont="1" applyFill="1" applyBorder="1" applyAlignment="1">
      <alignment horizontal="left" vertical="top" wrapText="1"/>
    </xf>
    <xf numFmtId="178" fontId="15" fillId="0" borderId="0" xfId="15" applyNumberFormat="1" applyFont="1" applyFill="1" applyBorder="1" applyAlignment="1">
      <alignment horizontal="right" vertical="top"/>
    </xf>
    <xf numFmtId="0" fontId="4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7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35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4" fillId="0" borderId="3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5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2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35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0" xfId="15" applyFont="1" applyFill="1" applyBorder="1" applyAlignment="1">
      <alignment horizontal="right" wrapText="1"/>
    </xf>
    <xf numFmtId="43" fontId="0" fillId="0" borderId="0" xfId="15" applyFill="1" applyBorder="1" applyAlignment="1">
      <alignment horizontal="left" wrapText="1"/>
    </xf>
    <xf numFmtId="0" fontId="6" fillId="0" borderId="0" xfId="15" applyNumberFormat="1" applyFont="1" applyFill="1" applyBorder="1" applyAlignment="1">
      <alignment horizontal="left"/>
    </xf>
    <xf numFmtId="3" fontId="0" fillId="0" borderId="0" xfId="15" applyNumberFormat="1" applyFill="1" applyBorder="1" applyAlignment="1">
      <alignment horizontal="right"/>
    </xf>
    <xf numFmtId="0" fontId="0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0" fontId="0" fillId="0" borderId="0" xfId="15" applyNumberFormat="1" applyFill="1" applyBorder="1" applyAlignment="1">
      <alignment horizontal="left"/>
    </xf>
    <xf numFmtId="0" fontId="19" fillId="0" borderId="0" xfId="15" applyNumberFormat="1" applyFont="1" applyFill="1" applyBorder="1" applyAlignment="1">
      <alignment horizontal="left" vertical="top"/>
    </xf>
    <xf numFmtId="3" fontId="1" fillId="0" borderId="0" xfId="15" applyNumberFormat="1" applyFont="1" applyFill="1" applyBorder="1" applyAlignment="1">
      <alignment horizontal="right"/>
    </xf>
    <xf numFmtId="43" fontId="6" fillId="0" borderId="0" xfId="15" applyFont="1" applyFill="1" applyBorder="1" applyAlignment="1">
      <alignment horizontal="right"/>
    </xf>
    <xf numFmtId="183" fontId="13" fillId="0" borderId="0" xfId="15" applyNumberFormat="1" applyFont="1" applyFill="1" applyBorder="1" applyAlignment="1">
      <alignment horizontal="right"/>
    </xf>
    <xf numFmtId="0" fontId="15" fillId="0" borderId="0" xfId="15" applyNumberFormat="1" applyFont="1" applyFill="1" applyBorder="1" applyAlignment="1">
      <alignment horizontal="right"/>
    </xf>
    <xf numFmtId="0" fontId="23" fillId="0" borderId="0" xfId="15" applyNumberFormat="1" applyFont="1" applyFill="1" applyBorder="1" applyAlignment="1">
      <alignment horizontal="left" vertical="top"/>
    </xf>
    <xf numFmtId="0" fontId="23" fillId="0" borderId="0" xfId="15" applyNumberFormat="1" applyFont="1" applyFill="1" applyBorder="1" applyAlignment="1">
      <alignment horizontal="right"/>
    </xf>
    <xf numFmtId="0" fontId="19" fillId="0" borderId="0" xfId="15" applyNumberFormat="1" applyFont="1" applyFill="1" applyBorder="1" applyAlignment="1">
      <alignment horizontal="right" vertical="top"/>
    </xf>
    <xf numFmtId="0" fontId="16" fillId="0" borderId="0" xfId="15" applyNumberFormat="1" applyFont="1" applyFill="1" applyBorder="1" applyAlignment="1">
      <alignment horizontal="right"/>
    </xf>
    <xf numFmtId="43" fontId="17" fillId="0" borderId="0" xfId="15" applyFont="1" applyFill="1" applyBorder="1" applyAlignment="1">
      <alignment horizontal="center"/>
    </xf>
    <xf numFmtId="43" fontId="0" fillId="0" borderId="0" xfId="15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 wrapText="1"/>
    </xf>
    <xf numFmtId="43" fontId="0" fillId="0" borderId="0" xfId="15" applyFont="1" applyFill="1" applyBorder="1" applyAlignment="1">
      <alignment horizontal="center"/>
    </xf>
    <xf numFmtId="173" fontId="23" fillId="0" borderId="0" xfId="15" applyNumberFormat="1" applyFont="1" applyFill="1" applyBorder="1" applyAlignment="1">
      <alignment horizontal="right"/>
    </xf>
    <xf numFmtId="43" fontId="4" fillId="0" borderId="31" xfId="15" applyFont="1" applyFill="1" applyBorder="1" applyAlignment="1">
      <alignment horizontal="right" wrapText="1"/>
    </xf>
    <xf numFmtId="43" fontId="1" fillId="0" borderId="0" xfId="15" applyFont="1" applyFill="1" applyBorder="1" applyAlignment="1">
      <alignment horizontal="left"/>
    </xf>
    <xf numFmtId="43" fontId="2" fillId="0" borderId="4" xfId="15" applyFont="1" applyFill="1" applyBorder="1" applyAlignment="1">
      <alignment/>
    </xf>
    <xf numFmtId="43" fontId="0" fillId="0" borderId="5" xfId="15" applyFont="1" applyFill="1" applyBorder="1" applyAlignment="1">
      <alignment horizontal="center"/>
    </xf>
    <xf numFmtId="43" fontId="2" fillId="0" borderId="3" xfId="15" applyFont="1" applyFill="1" applyBorder="1" applyAlignment="1">
      <alignment/>
    </xf>
    <xf numFmtId="43" fontId="0" fillId="0" borderId="2" xfId="15" applyFont="1" applyFill="1" applyBorder="1" applyAlignment="1">
      <alignment horizontal="center"/>
    </xf>
    <xf numFmtId="43" fontId="25" fillId="0" borderId="2" xfId="15" applyFont="1" applyFill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43" fontId="4" fillId="0" borderId="2" xfId="15" applyFont="1" applyFill="1" applyBorder="1" applyAlignment="1">
      <alignment/>
    </xf>
    <xf numFmtId="43" fontId="1" fillId="0" borderId="2" xfId="15" applyFont="1" applyFill="1" applyBorder="1" applyAlignment="1">
      <alignment wrapText="1"/>
    </xf>
    <xf numFmtId="43" fontId="5" fillId="0" borderId="2" xfId="15" applyFont="1" applyFill="1" applyBorder="1" applyAlignment="1">
      <alignment wrapText="1"/>
    </xf>
    <xf numFmtId="43" fontId="2" fillId="0" borderId="2" xfId="15" applyFont="1" applyFill="1" applyBorder="1" applyAlignment="1">
      <alignment wrapText="1"/>
    </xf>
    <xf numFmtId="43" fontId="2" fillId="0" borderId="2" xfId="15" applyFont="1" applyFill="1" applyBorder="1" applyAlignment="1">
      <alignment wrapText="1"/>
    </xf>
    <xf numFmtId="0" fontId="6" fillId="0" borderId="1" xfId="15" applyNumberFormat="1" applyFont="1" applyFill="1" applyBorder="1" applyAlignment="1">
      <alignment horizontal="right"/>
    </xf>
    <xf numFmtId="43" fontId="24" fillId="0" borderId="2" xfId="15" applyFont="1" applyFill="1" applyBorder="1" applyAlignment="1">
      <alignment horizontal="center"/>
    </xf>
    <xf numFmtId="43" fontId="0" fillId="0" borderId="1" xfId="15" applyFont="1" applyFill="1" applyBorder="1" applyAlignment="1">
      <alignment horizontal="center"/>
    </xf>
    <xf numFmtId="43" fontId="4" fillId="0" borderId="2" xfId="15" applyFont="1" applyFill="1" applyBorder="1" applyAlignment="1">
      <alignment horizontal="right"/>
    </xf>
    <xf numFmtId="3" fontId="13" fillId="0" borderId="2" xfId="15" applyNumberFormat="1" applyFont="1" applyFill="1" applyBorder="1" applyAlignment="1">
      <alignment horizontal="right" wrapText="1"/>
    </xf>
    <xf numFmtId="3" fontId="20" fillId="0" borderId="2" xfId="15" applyNumberFormat="1" applyFont="1" applyFill="1" applyBorder="1" applyAlignment="1">
      <alignment horizontal="right" wrapText="1"/>
    </xf>
    <xf numFmtId="3" fontId="13" fillId="0" borderId="2" xfId="15" applyNumberFormat="1" applyFont="1" applyFill="1" applyBorder="1" applyAlignment="1">
      <alignment horizontal="right" wrapText="1"/>
    </xf>
    <xf numFmtId="3" fontId="6" fillId="0" borderId="39" xfId="15" applyNumberFormat="1" applyFont="1" applyFill="1" applyBorder="1" applyAlignment="1">
      <alignment horizontal="right"/>
    </xf>
    <xf numFmtId="43" fontId="17" fillId="0" borderId="2" xfId="15" applyFont="1" applyFill="1" applyBorder="1" applyAlignment="1">
      <alignment horizontal="center"/>
    </xf>
    <xf numFmtId="3" fontId="0" fillId="0" borderId="2" xfId="15" applyNumberFormat="1" applyFill="1" applyBorder="1" applyAlignment="1">
      <alignment horizontal="right"/>
    </xf>
    <xf numFmtId="3" fontId="6" fillId="0" borderId="2" xfId="15" applyNumberFormat="1" applyFont="1" applyFill="1" applyBorder="1" applyAlignment="1">
      <alignment horizontal="right"/>
    </xf>
    <xf numFmtId="3" fontId="0" fillId="0" borderId="2" xfId="15" applyNumberFormat="1" applyFont="1" applyFill="1" applyBorder="1" applyAlignment="1">
      <alignment horizontal="right"/>
    </xf>
    <xf numFmtId="3" fontId="20" fillId="0" borderId="39" xfId="15" applyNumberFormat="1" applyFont="1" applyFill="1" applyBorder="1" applyAlignment="1">
      <alignment horizontal="right" wrapText="1"/>
    </xf>
    <xf numFmtId="43" fontId="0" fillId="0" borderId="3" xfId="15" applyFill="1" applyBorder="1" applyAlignment="1">
      <alignment horizontal="center"/>
    </xf>
    <xf numFmtId="0" fontId="0" fillId="0" borderId="3" xfId="15" applyNumberFormat="1" applyFill="1" applyBorder="1" applyAlignment="1">
      <alignment/>
    </xf>
    <xf numFmtId="0" fontId="1" fillId="0" borderId="2" xfId="15" applyNumberFormat="1" applyFont="1" applyFill="1" applyBorder="1" applyAlignment="1">
      <alignment horizontal="center"/>
    </xf>
    <xf numFmtId="43" fontId="1" fillId="0" borderId="2" xfId="15" applyFont="1" applyFill="1" applyBorder="1" applyAlignment="1">
      <alignment horizontal="center" wrapText="1"/>
    </xf>
    <xf numFmtId="43" fontId="22" fillId="0" borderId="1" xfId="15" applyFont="1" applyFill="1" applyBorder="1" applyAlignment="1">
      <alignment horizontal="center"/>
    </xf>
    <xf numFmtId="43" fontId="6" fillId="0" borderId="2" xfId="15" applyFont="1" applyFill="1" applyBorder="1" applyAlignment="1">
      <alignment horizontal="left"/>
    </xf>
    <xf numFmtId="0" fontId="0" fillId="0" borderId="2" xfId="15" applyNumberFormat="1" applyFont="1" applyFill="1" applyBorder="1" applyAlignment="1">
      <alignment horizontal="left"/>
    </xf>
    <xf numFmtId="0" fontId="0" fillId="0" borderId="2" xfId="15" applyNumberFormat="1" applyFont="1" applyFill="1" applyBorder="1" applyAlignment="1">
      <alignment horizontal="right"/>
    </xf>
    <xf numFmtId="0" fontId="0" fillId="0" borderId="2" xfId="15" applyNumberFormat="1" applyFont="1" applyFill="1" applyBorder="1" applyAlignment="1">
      <alignment horizontal="left"/>
    </xf>
    <xf numFmtId="43" fontId="0" fillId="0" borderId="1" xfId="15" applyFill="1" applyBorder="1" applyAlignment="1">
      <alignment/>
    </xf>
    <xf numFmtId="0" fontId="6" fillId="0" borderId="2" xfId="15" applyNumberFormat="1" applyFont="1" applyFill="1" applyBorder="1" applyAlignment="1">
      <alignment horizontal="left"/>
    </xf>
    <xf numFmtId="43" fontId="1" fillId="0" borderId="0" xfId="15" applyFont="1" applyFill="1" applyBorder="1" applyAlignment="1">
      <alignment horizontal="left" wrapText="1"/>
    </xf>
    <xf numFmtId="43" fontId="1" fillId="0" borderId="0" xfId="15" applyFont="1" applyFill="1" applyBorder="1" applyAlignment="1">
      <alignment horizontal="left" wrapText="1"/>
    </xf>
    <xf numFmtId="43" fontId="1" fillId="0" borderId="4" xfId="15" applyFont="1" applyFill="1" applyBorder="1" applyAlignment="1">
      <alignment wrapText="1"/>
    </xf>
    <xf numFmtId="43" fontId="1" fillId="0" borderId="5" xfId="15" applyFont="1" applyFill="1" applyBorder="1" applyAlignment="1">
      <alignment wrapText="1"/>
    </xf>
    <xf numFmtId="0" fontId="16" fillId="0" borderId="5" xfId="15" applyNumberFormat="1" applyFont="1" applyFill="1" applyBorder="1" applyAlignment="1">
      <alignment horizontal="right"/>
    </xf>
    <xf numFmtId="43" fontId="2" fillId="0" borderId="4" xfId="15" applyFont="1" applyFill="1" applyBorder="1" applyAlignment="1">
      <alignment horizontal="center" wrapText="1"/>
    </xf>
    <xf numFmtId="43" fontId="1" fillId="0" borderId="5" xfId="15" applyFont="1" applyFill="1" applyBorder="1" applyAlignment="1">
      <alignment horizontal="center" wrapText="1"/>
    </xf>
    <xf numFmtId="0" fontId="2" fillId="0" borderId="3" xfId="15" applyNumberFormat="1" applyFont="1" applyFill="1" applyBorder="1" applyAlignment="1">
      <alignment horizontal="center"/>
    </xf>
    <xf numFmtId="0" fontId="2" fillId="0" borderId="2" xfId="15" applyNumberFormat="1" applyFont="1" applyFill="1" applyBorder="1" applyAlignment="1">
      <alignment/>
    </xf>
    <xf numFmtId="0" fontId="0" fillId="0" borderId="2" xfId="15" applyNumberFormat="1" applyFill="1" applyBorder="1" applyAlignment="1">
      <alignment horizontal="center"/>
    </xf>
    <xf numFmtId="0" fontId="0" fillId="0" borderId="1" xfId="15" applyNumberFormat="1" applyFill="1" applyBorder="1" applyAlignment="1">
      <alignment horizontal="center"/>
    </xf>
    <xf numFmtId="0" fontId="5" fillId="0" borderId="2" xfId="15" applyNumberFormat="1" applyFont="1" applyFill="1" applyBorder="1" applyAlignment="1">
      <alignment horizontal="right"/>
    </xf>
    <xf numFmtId="0" fontId="2" fillId="0" borderId="2" xfId="15" applyNumberFormat="1" applyFont="1" applyFill="1" applyBorder="1" applyAlignment="1">
      <alignment horizontal="right"/>
    </xf>
    <xf numFmtId="0" fontId="2" fillId="0" borderId="2" xfId="15" applyNumberFormat="1" applyFont="1" applyFill="1" applyBorder="1" applyAlignment="1">
      <alignment horizontal="right"/>
    </xf>
    <xf numFmtId="0" fontId="2" fillId="0" borderId="1" xfId="15" applyNumberFormat="1" applyFont="1" applyFill="1" applyBorder="1" applyAlignment="1">
      <alignment horizontal="right"/>
    </xf>
    <xf numFmtId="0" fontId="1" fillId="0" borderId="3" xfId="15" applyNumberFormat="1" applyFont="1" applyFill="1" applyBorder="1" applyAlignment="1">
      <alignment horizontal="center"/>
    </xf>
    <xf numFmtId="0" fontId="16" fillId="0" borderId="2" xfId="15" applyNumberFormat="1" applyFont="1" applyFill="1" applyBorder="1" applyAlignment="1">
      <alignment horizontal="center"/>
    </xf>
    <xf numFmtId="0" fontId="16" fillId="0" borderId="1" xfId="15" applyNumberFormat="1" applyFont="1" applyFill="1" applyBorder="1" applyAlignment="1">
      <alignment horizontal="center"/>
    </xf>
    <xf numFmtId="0" fontId="16" fillId="0" borderId="1" xfId="15" applyNumberFormat="1" applyFont="1" applyFill="1" applyBorder="1" applyAlignment="1">
      <alignment horizontal="right"/>
    </xf>
    <xf numFmtId="0" fontId="6" fillId="0" borderId="2" xfId="15" applyNumberFormat="1" applyFont="1" applyFill="1" applyBorder="1" applyAlignment="1">
      <alignment/>
    </xf>
    <xf numFmtId="0" fontId="0" fillId="0" borderId="2" xfId="15" applyNumberFormat="1" applyFont="1" applyFill="1" applyBorder="1" applyAlignment="1">
      <alignment/>
    </xf>
    <xf numFmtId="0" fontId="0" fillId="0" borderId="2" xfId="15" applyNumberFormat="1" applyFill="1" applyBorder="1" applyAlignment="1">
      <alignment/>
    </xf>
    <xf numFmtId="0" fontId="0" fillId="0" borderId="2" xfId="15" applyNumberFormat="1" applyFont="1" applyFill="1" applyBorder="1" applyAlignment="1">
      <alignment horizontal="right"/>
    </xf>
    <xf numFmtId="0" fontId="0" fillId="0" borderId="1" xfId="15" applyNumberFormat="1" applyFill="1" applyBorder="1" applyAlignment="1">
      <alignment/>
    </xf>
    <xf numFmtId="43" fontId="2" fillId="0" borderId="2" xfId="15" applyFont="1" applyFill="1" applyBorder="1" applyAlignment="1">
      <alignment/>
    </xf>
    <xf numFmtId="0" fontId="2" fillId="0" borderId="2" xfId="15" applyNumberFormat="1" applyFont="1" applyFill="1" applyBorder="1" applyAlignment="1">
      <alignment wrapText="1"/>
    </xf>
    <xf numFmtId="43" fontId="2" fillId="0" borderId="1" xfId="15" applyFont="1" applyFill="1" applyBorder="1" applyAlignment="1">
      <alignment/>
    </xf>
    <xf numFmtId="43" fontId="0" fillId="0" borderId="3" xfId="15" applyFill="1" applyBorder="1" applyAlignment="1">
      <alignment/>
    </xf>
    <xf numFmtId="0" fontId="6" fillId="0" borderId="4" xfId="15" applyNumberFormat="1" applyFont="1" applyFill="1" applyBorder="1" applyAlignment="1">
      <alignment horizontal="left"/>
    </xf>
    <xf numFmtId="175" fontId="23" fillId="0" borderId="3" xfId="15" applyNumberFormat="1" applyFont="1" applyFill="1" applyBorder="1" applyAlignment="1">
      <alignment horizontal="right" vertical="top" wrapText="1"/>
    </xf>
    <xf numFmtId="0" fontId="23" fillId="0" borderId="2" xfId="15" applyNumberFormat="1" applyFont="1" applyFill="1" applyBorder="1" applyAlignment="1">
      <alignment horizontal="right"/>
    </xf>
    <xf numFmtId="0" fontId="1" fillId="0" borderId="0" xfId="15" applyNumberFormat="1" applyFont="1" applyFill="1" applyBorder="1" applyAlignment="1">
      <alignment horizontal="right"/>
    </xf>
    <xf numFmtId="0" fontId="19" fillId="0" borderId="2" xfId="15" applyNumberFormat="1" applyFont="1" applyFill="1" applyBorder="1" applyAlignment="1">
      <alignment horizontal="right"/>
    </xf>
    <xf numFmtId="0" fontId="19" fillId="0" borderId="0" xfId="15" applyNumberFormat="1" applyFont="1" applyFill="1" applyBorder="1" applyAlignment="1">
      <alignment horizontal="right"/>
    </xf>
    <xf numFmtId="0" fontId="4" fillId="0" borderId="4" xfId="15" applyNumberFormat="1" applyFont="1" applyFill="1" applyBorder="1" applyAlignment="1">
      <alignment horizontal="right"/>
    </xf>
    <xf numFmtId="0" fontId="4" fillId="0" borderId="3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534025" y="7829550"/>
          <a:ext cx="46672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266700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829550"/>
          <a:ext cx="3848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533400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5534025" y="7829550"/>
          <a:ext cx="58388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266700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7829550"/>
          <a:ext cx="3848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38</xdr:row>
      <xdr:rowOff>0</xdr:rowOff>
    </xdr:from>
    <xdr:to>
      <xdr:col>10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305550" y="6610350"/>
          <a:ext cx="60388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257175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610350"/>
          <a:ext cx="4676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C37" sqref="C37"/>
    </sheetView>
  </sheetViews>
  <sheetFormatPr defaultColWidth="9.00390625" defaultRowHeight="12.75"/>
  <cols>
    <col min="1" max="1" width="8.875" style="217" customWidth="1"/>
    <col min="2" max="2" width="38.125" style="215" customWidth="1"/>
    <col min="3" max="3" width="18.625" style="214" customWidth="1"/>
    <col min="4" max="4" width="18.25390625" style="237" customWidth="1"/>
    <col min="5" max="5" width="14.375" style="214" customWidth="1"/>
    <col min="6" max="6" width="4.25390625" style="199" customWidth="1"/>
    <col min="7" max="7" width="13.125" style="199" customWidth="1"/>
    <col min="8" max="8" width="18.125" style="199" customWidth="1"/>
    <col min="9" max="9" width="15.375" style="199" customWidth="1"/>
    <col min="10" max="10" width="10.875" style="199" customWidth="1"/>
    <col min="11" max="11" width="9.625" style="199" customWidth="1"/>
    <col min="12" max="16384" width="9.125" style="199" customWidth="1"/>
  </cols>
  <sheetData>
    <row r="1" spans="2:6" ht="12.75">
      <c r="B1" s="227" t="s">
        <v>133</v>
      </c>
      <c r="D1" s="369"/>
      <c r="E1" s="370"/>
      <c r="F1" s="203"/>
    </row>
    <row r="2" spans="4:6" ht="12.75">
      <c r="D2" s="371"/>
      <c r="E2" s="372"/>
      <c r="F2" s="203"/>
    </row>
    <row r="3" spans="1:6" ht="15.75">
      <c r="A3" s="218"/>
      <c r="B3" s="393" t="s">
        <v>134</v>
      </c>
      <c r="D3" s="371"/>
      <c r="F3" s="203"/>
    </row>
    <row r="4" spans="1:4" ht="15.75">
      <c r="A4" s="218"/>
      <c r="D4" s="371"/>
    </row>
    <row r="5" spans="1:9" ht="12.75">
      <c r="A5" s="419"/>
      <c r="B5" s="396"/>
      <c r="C5" s="394" t="s">
        <v>135</v>
      </c>
      <c r="D5" s="396" t="s">
        <v>136</v>
      </c>
      <c r="E5" s="418" t="s">
        <v>137</v>
      </c>
      <c r="F5" s="204"/>
      <c r="H5" s="205"/>
      <c r="I5" s="206"/>
    </row>
    <row r="6" spans="1:5" ht="12.75">
      <c r="A6" s="420" t="s">
        <v>138</v>
      </c>
      <c r="B6" s="397"/>
      <c r="C6" s="388"/>
      <c r="D6" s="397"/>
      <c r="E6" s="413"/>
    </row>
    <row r="7" spans="1:5" ht="12.75">
      <c r="A7" s="421" t="s">
        <v>139</v>
      </c>
      <c r="B7" s="398" t="s">
        <v>1</v>
      </c>
      <c r="C7" s="387"/>
      <c r="D7" s="406"/>
      <c r="E7" s="413"/>
    </row>
    <row r="8" spans="1:9" ht="12.75">
      <c r="A8" s="422" t="s">
        <v>140</v>
      </c>
      <c r="B8" s="399"/>
      <c r="C8" s="395" t="s">
        <v>6</v>
      </c>
      <c r="D8" s="407" t="s">
        <v>6</v>
      </c>
      <c r="E8" s="407" t="s">
        <v>6</v>
      </c>
      <c r="G8" s="207"/>
      <c r="H8" s="207"/>
      <c r="I8" s="207"/>
    </row>
    <row r="9" spans="1:9" ht="12.75">
      <c r="A9" s="423" t="s">
        <v>174</v>
      </c>
      <c r="B9" s="400" t="s">
        <v>5</v>
      </c>
      <c r="C9" s="391" t="s">
        <v>141</v>
      </c>
      <c r="D9" s="408" t="s">
        <v>142</v>
      </c>
      <c r="E9" s="408" t="s">
        <v>143</v>
      </c>
      <c r="G9" s="208"/>
      <c r="H9" s="208"/>
      <c r="I9" s="209"/>
    </row>
    <row r="10" spans="1:5" ht="12.75">
      <c r="A10" s="424" t="s">
        <v>175</v>
      </c>
      <c r="B10" s="401" t="s">
        <v>144</v>
      </c>
      <c r="C10" s="374" t="s">
        <v>141</v>
      </c>
      <c r="D10" s="409" t="s">
        <v>142</v>
      </c>
      <c r="E10" s="414" t="s">
        <v>143</v>
      </c>
    </row>
    <row r="11" spans="1:5" ht="36">
      <c r="A11" s="425">
        <v>6339</v>
      </c>
      <c r="B11" s="401" t="s">
        <v>145</v>
      </c>
      <c r="C11" s="374">
        <v>0</v>
      </c>
      <c r="D11" s="409" t="s">
        <v>143</v>
      </c>
      <c r="E11" s="414" t="s">
        <v>143</v>
      </c>
    </row>
    <row r="12" spans="1:5" ht="45">
      <c r="A12" s="428">
        <v>756</v>
      </c>
      <c r="B12" s="402" t="s">
        <v>146</v>
      </c>
      <c r="C12" s="376" t="s">
        <v>147</v>
      </c>
      <c r="D12" s="410" t="s">
        <v>148</v>
      </c>
      <c r="E12" s="415" t="s">
        <v>149</v>
      </c>
    </row>
    <row r="13" spans="1:5" s="222" customFormat="1" ht="45">
      <c r="A13" s="426">
        <v>75615</v>
      </c>
      <c r="B13" s="403" t="s">
        <v>150</v>
      </c>
      <c r="C13" s="220" t="s">
        <v>151</v>
      </c>
      <c r="D13" s="411" t="s">
        <v>152</v>
      </c>
      <c r="E13" s="416" t="s">
        <v>149</v>
      </c>
    </row>
    <row r="14" spans="1:5" ht="12.75">
      <c r="A14" s="425" t="s">
        <v>176</v>
      </c>
      <c r="B14" s="404" t="s">
        <v>153</v>
      </c>
      <c r="C14" s="374" t="s">
        <v>154</v>
      </c>
      <c r="D14" s="409" t="s">
        <v>155</v>
      </c>
      <c r="E14" s="414" t="s">
        <v>149</v>
      </c>
    </row>
    <row r="15" spans="1:5" ht="12.75">
      <c r="A15" s="427"/>
      <c r="B15" s="405" t="s">
        <v>14</v>
      </c>
      <c r="C15" s="392" t="s">
        <v>156</v>
      </c>
      <c r="D15" s="412" t="s">
        <v>157</v>
      </c>
      <c r="E15" s="417" t="s">
        <v>158</v>
      </c>
    </row>
    <row r="16" spans="1:5" ht="12.75">
      <c r="A16" s="375"/>
      <c r="B16" s="216"/>
      <c r="C16" s="374"/>
      <c r="D16" s="220"/>
      <c r="E16" s="374"/>
    </row>
    <row r="17" spans="1:9" ht="12.75">
      <c r="A17" s="375"/>
      <c r="B17" s="216"/>
      <c r="C17" s="374"/>
      <c r="D17" s="220"/>
      <c r="E17" s="374"/>
      <c r="G17" s="210"/>
      <c r="H17" s="210"/>
      <c r="I17" s="211"/>
    </row>
    <row r="18" spans="1:9" s="224" customFormat="1" ht="12.75">
      <c r="A18" s="378"/>
      <c r="B18" s="223"/>
      <c r="C18" s="379"/>
      <c r="D18" s="232"/>
      <c r="E18" s="379"/>
      <c r="G18" s="225"/>
      <c r="H18" s="225"/>
      <c r="I18" s="226"/>
    </row>
    <row r="19" spans="1:6" ht="12.75">
      <c r="A19" s="375"/>
      <c r="B19" s="216"/>
      <c r="C19" s="374"/>
      <c r="D19" s="232"/>
      <c r="E19" s="374"/>
      <c r="F19" s="212"/>
    </row>
    <row r="20" spans="1:4" ht="12.75">
      <c r="A20" s="375"/>
      <c r="B20" s="216"/>
      <c r="D20" s="233"/>
    </row>
    <row r="21" spans="1:4" ht="12.75">
      <c r="A21" s="375"/>
      <c r="B21" s="216"/>
      <c r="D21" s="233"/>
    </row>
    <row r="22" spans="1:4" ht="12.75">
      <c r="A22" s="377"/>
      <c r="B22" s="216"/>
      <c r="D22" s="234"/>
    </row>
    <row r="23" spans="1:4" ht="12.75">
      <c r="A23" s="375"/>
      <c r="B23" s="216"/>
      <c r="D23" s="234"/>
    </row>
    <row r="24" spans="1:9" s="222" customFormat="1" ht="12.75">
      <c r="A24" s="373"/>
      <c r="B24" s="268"/>
      <c r="C24" s="380"/>
      <c r="D24" s="231"/>
      <c r="E24" s="380"/>
      <c r="G24" s="269"/>
      <c r="H24" s="269"/>
      <c r="I24" s="258"/>
    </row>
    <row r="25" spans="2:4" ht="12.75">
      <c r="B25" s="216"/>
      <c r="D25" s="235"/>
    </row>
    <row r="26" spans="1:4" ht="12.75">
      <c r="A26" s="377"/>
      <c r="B26" s="216"/>
      <c r="D26" s="235"/>
    </row>
    <row r="27" spans="2:4" ht="12.75">
      <c r="B27" s="216"/>
      <c r="D27" s="235"/>
    </row>
    <row r="28" spans="1:4" ht="12.75">
      <c r="A28" s="377"/>
      <c r="B28" s="216"/>
      <c r="D28" s="235"/>
    </row>
    <row r="29" spans="1:4" ht="12.75">
      <c r="A29" s="375"/>
      <c r="B29" s="216"/>
      <c r="D29" s="235"/>
    </row>
    <row r="30" spans="1:5" s="222" customFormat="1" ht="12.75">
      <c r="A30" s="373"/>
      <c r="B30" s="267"/>
      <c r="C30" s="380"/>
      <c r="D30" s="231"/>
      <c r="E30" s="380"/>
    </row>
    <row r="31" spans="1:4" ht="12.75">
      <c r="A31" s="377"/>
      <c r="B31" s="216"/>
      <c r="D31" s="235"/>
    </row>
    <row r="32" spans="2:9" ht="12.75">
      <c r="B32" s="216"/>
      <c r="C32" s="381"/>
      <c r="D32" s="236"/>
      <c r="G32" s="200"/>
      <c r="H32" s="200"/>
      <c r="I32" s="202"/>
    </row>
    <row r="33" spans="2:4" ht="12.75">
      <c r="B33" s="216"/>
      <c r="D33" s="236"/>
    </row>
    <row r="34" spans="2:9" s="222" customFormat="1" ht="12.75">
      <c r="B34" s="227"/>
      <c r="C34" s="380"/>
      <c r="D34" s="230"/>
      <c r="E34" s="231"/>
      <c r="G34" s="228"/>
      <c r="H34" s="221"/>
      <c r="I34" s="228"/>
    </row>
    <row r="35" ht="12.75">
      <c r="D35" s="235"/>
    </row>
    <row r="36" spans="3:9" ht="12.75">
      <c r="C36" s="229"/>
      <c r="D36" s="235"/>
      <c r="G36" s="210"/>
      <c r="H36" s="210"/>
      <c r="I36" s="210"/>
    </row>
    <row r="37" spans="3:9" ht="12.75">
      <c r="C37" s="229"/>
      <c r="D37" s="235"/>
      <c r="G37" s="210"/>
      <c r="H37" s="210"/>
      <c r="I37" s="210"/>
    </row>
    <row r="38" ht="12.75">
      <c r="D38" s="235"/>
    </row>
    <row r="39" ht="12.75">
      <c r="D39" s="235"/>
    </row>
    <row r="40" spans="2:9" ht="12.75">
      <c r="B40" s="201"/>
      <c r="D40" s="235"/>
      <c r="G40" s="200"/>
      <c r="H40" s="200"/>
      <c r="I40" s="200"/>
    </row>
    <row r="41" ht="12.75">
      <c r="D41" s="235"/>
    </row>
  </sheetData>
  <printOptions/>
  <pageMargins left="0.44" right="0.2" top="1" bottom="1" header="0.5" footer="0.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39" sqref="A39:A42"/>
    </sheetView>
  </sheetViews>
  <sheetFormatPr defaultColWidth="9.00390625" defaultRowHeight="12.75"/>
  <cols>
    <col min="1" max="1" width="7.00390625" style="217" customWidth="1"/>
    <col min="2" max="2" width="33.00390625" style="244" customWidth="1"/>
    <col min="3" max="3" width="18.00390625" style="256" customWidth="1"/>
    <col min="4" max="4" width="17.75390625" style="256" customWidth="1"/>
    <col min="5" max="5" width="10.75390625" style="256" customWidth="1"/>
    <col min="6" max="6" width="17.125" style="199" customWidth="1"/>
    <col min="7" max="7" width="15.375" style="199" customWidth="1" collapsed="1"/>
    <col min="8" max="8" width="3.375" style="199" customWidth="1"/>
    <col min="9" max="10" width="19.75390625" style="199" customWidth="1"/>
    <col min="11" max="11" width="12.75390625" style="199" customWidth="1" collapsed="1"/>
    <col min="12" max="12" width="9.625" style="199" customWidth="1"/>
    <col min="13" max="16384" width="9.125" style="199" customWidth="1"/>
  </cols>
  <sheetData>
    <row r="1" spans="2:8" ht="12.75">
      <c r="B1" s="227" t="s">
        <v>159</v>
      </c>
      <c r="H1" s="203"/>
    </row>
    <row r="2" spans="1:8" ht="15.75">
      <c r="A2" s="218"/>
      <c r="H2" s="203"/>
    </row>
    <row r="3" spans="2:10" ht="12.75">
      <c r="B3" s="249" t="s">
        <v>160</v>
      </c>
      <c r="G3" s="206"/>
      <c r="I3" s="206"/>
      <c r="J3" s="206"/>
    </row>
    <row r="4" spans="1:5" ht="12.75">
      <c r="A4" s="219"/>
      <c r="B4" s="248"/>
      <c r="C4" s="257"/>
      <c r="E4" s="257"/>
    </row>
    <row r="5" spans="1:5" ht="12.75">
      <c r="A5" s="419"/>
      <c r="B5" s="431"/>
      <c r="C5" s="436" t="s">
        <v>135</v>
      </c>
      <c r="D5" s="434" t="s">
        <v>136</v>
      </c>
      <c r="E5" s="444" t="s">
        <v>137</v>
      </c>
    </row>
    <row r="6" spans="1:10" ht="12.75">
      <c r="A6" s="453" t="s">
        <v>138</v>
      </c>
      <c r="B6" s="390" t="s">
        <v>1</v>
      </c>
      <c r="C6" s="437"/>
      <c r="E6" s="437"/>
      <c r="G6" s="207"/>
      <c r="I6" s="207"/>
      <c r="J6" s="207"/>
    </row>
    <row r="7" spans="1:10" ht="12.75">
      <c r="A7" s="454" t="s">
        <v>139</v>
      </c>
      <c r="C7" s="438" t="s">
        <v>6</v>
      </c>
      <c r="D7" s="389" t="s">
        <v>6</v>
      </c>
      <c r="E7" s="445" t="s">
        <v>6</v>
      </c>
      <c r="G7" s="208"/>
      <c r="I7" s="208"/>
      <c r="J7" s="238"/>
    </row>
    <row r="8" spans="1:10" ht="12.75">
      <c r="A8" s="455" t="s">
        <v>140</v>
      </c>
      <c r="B8" s="432"/>
      <c r="C8" s="439"/>
      <c r="D8" s="435"/>
      <c r="E8" s="446"/>
      <c r="G8" s="208"/>
      <c r="I8" s="208"/>
      <c r="J8" s="238"/>
    </row>
    <row r="9" spans="1:10" s="222" customFormat="1" ht="12.75">
      <c r="A9" s="448" t="s">
        <v>174</v>
      </c>
      <c r="B9" s="250" t="s">
        <v>5</v>
      </c>
      <c r="C9" s="440" t="s">
        <v>161</v>
      </c>
      <c r="D9" s="266" t="s">
        <v>162</v>
      </c>
      <c r="E9" s="459" t="s">
        <v>158</v>
      </c>
      <c r="G9" s="251"/>
      <c r="I9" s="251"/>
      <c r="J9" s="252"/>
    </row>
    <row r="10" spans="1:5" ht="24">
      <c r="A10" s="449" t="s">
        <v>175</v>
      </c>
      <c r="B10" s="429" t="s">
        <v>144</v>
      </c>
      <c r="C10" s="441" t="s">
        <v>163</v>
      </c>
      <c r="D10" s="460" t="s">
        <v>164</v>
      </c>
      <c r="E10" s="461" t="s">
        <v>158</v>
      </c>
    </row>
    <row r="11" spans="1:10" ht="24">
      <c r="A11" s="450">
        <v>6050</v>
      </c>
      <c r="B11" s="429" t="s">
        <v>165</v>
      </c>
      <c r="C11" s="441" t="s">
        <v>166</v>
      </c>
      <c r="D11" s="462" t="s">
        <v>167</v>
      </c>
      <c r="E11" s="461" t="s">
        <v>168</v>
      </c>
      <c r="G11" s="200"/>
      <c r="I11" s="200"/>
      <c r="J11" s="240"/>
    </row>
    <row r="12" spans="1:5" s="222" customFormat="1" ht="24">
      <c r="A12" s="451">
        <v>6059</v>
      </c>
      <c r="B12" s="430" t="s">
        <v>165</v>
      </c>
      <c r="C12" s="442" t="s">
        <v>169</v>
      </c>
      <c r="D12" s="460" t="s">
        <v>170</v>
      </c>
      <c r="E12" s="461" t="s">
        <v>171</v>
      </c>
    </row>
    <row r="13" spans="1:10" ht="12.75">
      <c r="A13" s="456"/>
      <c r="B13" s="457" t="s">
        <v>14</v>
      </c>
      <c r="C13" s="458" t="s">
        <v>172</v>
      </c>
      <c r="D13" s="463" t="s">
        <v>173</v>
      </c>
      <c r="E13" s="464" t="s">
        <v>158</v>
      </c>
      <c r="G13" s="200"/>
      <c r="I13" s="200"/>
      <c r="J13" s="202"/>
    </row>
    <row r="14" spans="1:10" ht="12.75">
      <c r="A14" s="452"/>
      <c r="B14" s="432"/>
      <c r="C14" s="443"/>
      <c r="D14" s="433"/>
      <c r="E14" s="447"/>
      <c r="G14" s="202"/>
      <c r="I14" s="202"/>
      <c r="J14" s="202"/>
    </row>
    <row r="15" spans="3:5" ht="12.75">
      <c r="C15" s="246"/>
      <c r="D15" s="246"/>
      <c r="E15" s="265"/>
    </row>
    <row r="16" spans="1:10" s="224" customFormat="1" ht="12">
      <c r="A16" s="383"/>
      <c r="B16" s="253"/>
      <c r="C16" s="266"/>
      <c r="D16" s="266"/>
      <c r="E16" s="384"/>
      <c r="G16" s="254"/>
      <c r="I16" s="254"/>
      <c r="J16" s="255"/>
    </row>
    <row r="17" spans="2:10" ht="12.75">
      <c r="B17" s="245"/>
      <c r="C17" s="246"/>
      <c r="D17" s="246"/>
      <c r="E17" s="265"/>
      <c r="G17" s="202"/>
      <c r="I17" s="202"/>
      <c r="J17" s="242"/>
    </row>
    <row r="18" spans="1:5" ht="12.75">
      <c r="A18" s="377"/>
      <c r="C18" s="246"/>
      <c r="D18" s="246"/>
      <c r="E18" s="265"/>
    </row>
    <row r="19" spans="3:5" ht="12.75">
      <c r="C19" s="246"/>
      <c r="D19" s="246"/>
      <c r="E19" s="265"/>
    </row>
    <row r="20" spans="1:10" s="222" customFormat="1" ht="12.75">
      <c r="A20" s="373"/>
      <c r="B20" s="253"/>
      <c r="C20" s="247"/>
      <c r="D20" s="264"/>
      <c r="E20" s="264"/>
      <c r="G20" s="258"/>
      <c r="I20" s="258"/>
      <c r="J20" s="259"/>
    </row>
    <row r="21" spans="1:5" ht="12.75">
      <c r="A21" s="377"/>
      <c r="C21" s="246"/>
      <c r="D21" s="246"/>
      <c r="E21" s="265"/>
    </row>
    <row r="22" spans="1:10" ht="12.75">
      <c r="A22" s="385"/>
      <c r="C22" s="246"/>
      <c r="D22" s="246"/>
      <c r="E22" s="382"/>
      <c r="G22" s="209"/>
      <c r="I22" s="209"/>
      <c r="J22" s="243"/>
    </row>
    <row r="23" spans="3:5" ht="12.75">
      <c r="C23" s="246"/>
      <c r="D23" s="246"/>
      <c r="E23" s="382"/>
    </row>
    <row r="24" spans="1:10" s="222" customFormat="1" ht="12.75">
      <c r="A24" s="373"/>
      <c r="B24" s="260"/>
      <c r="C24" s="247"/>
      <c r="D24" s="247"/>
      <c r="E24" s="264"/>
      <c r="F24" s="261"/>
      <c r="G24" s="262"/>
      <c r="I24" s="262"/>
      <c r="J24" s="263"/>
    </row>
    <row r="25" spans="1:5" ht="12.75">
      <c r="A25" s="377"/>
      <c r="C25" s="246"/>
      <c r="D25" s="246"/>
      <c r="E25" s="265"/>
    </row>
    <row r="26" spans="3:10" ht="12.75">
      <c r="C26" s="246"/>
      <c r="D26" s="265"/>
      <c r="E26" s="265"/>
      <c r="G26" s="210"/>
      <c r="I26" s="213"/>
      <c r="J26" s="240"/>
    </row>
    <row r="27" spans="3:5" ht="12.75">
      <c r="C27" s="246"/>
      <c r="D27" s="246"/>
      <c r="E27" s="265"/>
    </row>
    <row r="28" spans="1:5" s="222" customFormat="1" ht="12.75">
      <c r="A28" s="373"/>
      <c r="B28" s="253"/>
      <c r="C28" s="247"/>
      <c r="D28" s="247"/>
      <c r="E28" s="264"/>
    </row>
    <row r="29" spans="1:10" ht="12.75">
      <c r="A29" s="377"/>
      <c r="C29" s="246"/>
      <c r="D29" s="265"/>
      <c r="E29" s="265"/>
      <c r="G29" s="213"/>
      <c r="I29" s="210"/>
      <c r="J29" s="210"/>
    </row>
    <row r="30" spans="3:5" ht="12.75">
      <c r="C30" s="246"/>
      <c r="D30" s="246"/>
      <c r="E30" s="265"/>
    </row>
    <row r="31" spans="1:10" ht="12.75">
      <c r="A31" s="383"/>
      <c r="B31" s="253"/>
      <c r="C31" s="247"/>
      <c r="D31" s="247"/>
      <c r="E31" s="264"/>
      <c r="G31" s="209"/>
      <c r="I31" s="209"/>
      <c r="J31" s="241"/>
    </row>
    <row r="32" spans="1:5" ht="12.75">
      <c r="A32" s="377"/>
      <c r="C32" s="246"/>
      <c r="D32" s="246"/>
      <c r="E32" s="386"/>
    </row>
    <row r="33" spans="2:10" ht="12.75">
      <c r="B33" s="245"/>
      <c r="C33" s="246"/>
      <c r="D33" s="246"/>
      <c r="E33" s="265"/>
      <c r="G33" s="202"/>
      <c r="I33" s="202"/>
      <c r="J33" s="242"/>
    </row>
    <row r="34" spans="3:5" ht="12.75">
      <c r="C34" s="246"/>
      <c r="D34" s="246"/>
      <c r="E34" s="265"/>
    </row>
    <row r="35" spans="1:5" ht="12.75">
      <c r="A35" s="377"/>
      <c r="C35" s="246"/>
      <c r="D35" s="246"/>
      <c r="E35" s="265"/>
    </row>
    <row r="36" spans="3:5" ht="12.75">
      <c r="C36" s="246"/>
      <c r="D36" s="246"/>
      <c r="E36" s="265"/>
    </row>
    <row r="37" spans="3:10" ht="12.75">
      <c r="C37" s="246"/>
      <c r="D37" s="265"/>
      <c r="E37" s="265"/>
      <c r="F37" s="239"/>
      <c r="G37" s="210"/>
      <c r="I37" s="213"/>
      <c r="J37" s="240"/>
    </row>
    <row r="38" spans="3:5" ht="12.75">
      <c r="C38" s="246"/>
      <c r="D38" s="246"/>
      <c r="E38" s="26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D1">
      <pane xSplit="11610" topLeftCell="L4" activePane="topLeft" state="split"/>
      <selection pane="topLeft" activeCell="H16" sqref="H16"/>
      <selection pane="topRight" activeCell="L57" sqref="L57"/>
    </sheetView>
  </sheetViews>
  <sheetFormatPr defaultColWidth="9.00390625" defaultRowHeight="12.75"/>
  <cols>
    <col min="1" max="1" width="1.12109375" style="0" customWidth="1"/>
    <col min="2" max="2" width="30.625" style="0" customWidth="1"/>
    <col min="3" max="3" width="1.25" style="0" customWidth="1"/>
    <col min="4" max="4" width="41.875" style="0" customWidth="1"/>
    <col min="5" max="6" width="5.25390625" style="25" customWidth="1"/>
    <col min="7" max="7" width="9.25390625" style="25" customWidth="1"/>
    <col min="8" max="8" width="9.125" style="25" customWidth="1"/>
    <col min="9" max="9" width="9.875" style="0" customWidth="1"/>
    <col min="10" max="10" width="9.00390625" style="25" customWidth="1"/>
    <col min="11" max="11" width="8.25390625" style="25" customWidth="1"/>
  </cols>
  <sheetData>
    <row r="1" spans="4:7" ht="15">
      <c r="D1" s="2" t="s">
        <v>90</v>
      </c>
      <c r="F1" s="1"/>
      <c r="G1" s="287" t="s">
        <v>91</v>
      </c>
    </row>
    <row r="2" spans="4:7" ht="12.75">
      <c r="D2" s="3" t="s">
        <v>126</v>
      </c>
      <c r="F2" s="1"/>
      <c r="G2" s="1" t="s">
        <v>122</v>
      </c>
    </row>
    <row r="3" spans="4:7" ht="15.75">
      <c r="D3" s="34" t="s">
        <v>36</v>
      </c>
      <c r="E3" s="1"/>
      <c r="F3" s="1"/>
      <c r="G3" s="1"/>
    </row>
    <row r="4" spans="1:4" ht="16.5" thickBot="1">
      <c r="A4" s="30"/>
      <c r="B4" s="288" t="s">
        <v>92</v>
      </c>
      <c r="D4" s="289"/>
    </row>
    <row r="5" spans="1:12" ht="12.75">
      <c r="A5" s="14"/>
      <c r="B5" s="111" t="s">
        <v>22</v>
      </c>
      <c r="C5" s="60"/>
      <c r="D5" s="112" t="s">
        <v>10</v>
      </c>
      <c r="E5" s="103" t="s">
        <v>23</v>
      </c>
      <c r="F5" s="61"/>
      <c r="G5" s="113" t="s">
        <v>50</v>
      </c>
      <c r="H5" s="290" t="s">
        <v>9</v>
      </c>
      <c r="I5" s="104" t="s">
        <v>2</v>
      </c>
      <c r="J5" s="114" t="s">
        <v>54</v>
      </c>
      <c r="K5" s="115"/>
      <c r="L5" s="18"/>
    </row>
    <row r="6" spans="1:11" ht="12.75">
      <c r="A6" s="14"/>
      <c r="B6" s="116"/>
      <c r="C6" s="76"/>
      <c r="D6" s="43"/>
      <c r="E6" s="117" t="s">
        <v>55</v>
      </c>
      <c r="F6" s="118" t="s">
        <v>56</v>
      </c>
      <c r="G6" s="119" t="s">
        <v>51</v>
      </c>
      <c r="H6" s="291" t="s">
        <v>26</v>
      </c>
      <c r="I6" s="72" t="s">
        <v>93</v>
      </c>
      <c r="J6" s="57" t="s">
        <v>57</v>
      </c>
      <c r="K6" s="120" t="s">
        <v>94</v>
      </c>
    </row>
    <row r="7" spans="1:11" ht="13.5" thickBot="1">
      <c r="A7" s="14"/>
      <c r="B7" s="116"/>
      <c r="C7" s="62"/>
      <c r="D7" s="121"/>
      <c r="E7" s="122" t="s">
        <v>58</v>
      </c>
      <c r="F7" s="123" t="s">
        <v>59</v>
      </c>
      <c r="G7" s="124"/>
      <c r="H7" s="292"/>
      <c r="I7" s="73"/>
      <c r="J7" s="56" t="s">
        <v>60</v>
      </c>
      <c r="K7" s="125" t="s">
        <v>129</v>
      </c>
    </row>
    <row r="8" spans="1:11" ht="15.75" thickBot="1">
      <c r="A8" s="14"/>
      <c r="B8" s="126" t="s">
        <v>61</v>
      </c>
      <c r="C8" s="127"/>
      <c r="D8" s="127"/>
      <c r="E8" s="128"/>
      <c r="F8" s="129"/>
      <c r="G8" s="130"/>
      <c r="H8" s="293"/>
      <c r="I8" s="294">
        <f>SUM(I9+I27+I35)</f>
        <v>3129439</v>
      </c>
      <c r="J8" s="295">
        <f>SUM(J9+J27+J35)</f>
        <v>1249609</v>
      </c>
      <c r="K8" s="296">
        <f>SUM(K9+K27+K35)</f>
        <v>1879830</v>
      </c>
    </row>
    <row r="9" spans="1:11" ht="12.75">
      <c r="A9" s="14"/>
      <c r="B9" s="297" t="s">
        <v>68</v>
      </c>
      <c r="C9" s="177"/>
      <c r="D9" s="298"/>
      <c r="E9" s="299"/>
      <c r="F9" s="274"/>
      <c r="G9" s="300"/>
      <c r="H9" s="301"/>
      <c r="I9" s="144">
        <f>SUM(I10:I25)</f>
        <v>3034439</v>
      </c>
      <c r="J9" s="302">
        <f>SUM(J10:J25)</f>
        <v>1154609</v>
      </c>
      <c r="K9" s="303">
        <f>SUM(K10:K25)</f>
        <v>1879830</v>
      </c>
    </row>
    <row r="10" spans="1:11" ht="12.75">
      <c r="A10" s="14"/>
      <c r="B10" s="304" t="s">
        <v>95</v>
      </c>
      <c r="C10" s="76" t="s">
        <v>15</v>
      </c>
      <c r="D10" s="132" t="s">
        <v>35</v>
      </c>
      <c r="E10" s="131">
        <v>2002</v>
      </c>
      <c r="F10" s="132">
        <v>2005</v>
      </c>
      <c r="G10" s="41">
        <f>SUM(H10+I10)</f>
        <v>72008</v>
      </c>
      <c r="H10" s="16">
        <v>63008</v>
      </c>
      <c r="I10" s="105">
        <v>9000</v>
      </c>
      <c r="J10" s="286">
        <v>9000</v>
      </c>
      <c r="K10" s="102">
        <v>0</v>
      </c>
    </row>
    <row r="11" spans="1:11" ht="12.75">
      <c r="A11" s="14"/>
      <c r="B11" s="304" t="s">
        <v>34</v>
      </c>
      <c r="C11" s="76"/>
      <c r="D11" s="132" t="s">
        <v>82</v>
      </c>
      <c r="E11" s="305"/>
      <c r="F11" s="132"/>
      <c r="G11" s="41"/>
      <c r="H11" s="16"/>
      <c r="I11" s="105"/>
      <c r="J11" s="286"/>
      <c r="K11" s="102"/>
    </row>
    <row r="12" spans="1:11" ht="12.75">
      <c r="A12" s="14"/>
      <c r="B12" s="76"/>
      <c r="C12" s="76" t="s">
        <v>15</v>
      </c>
      <c r="D12" s="132" t="s">
        <v>62</v>
      </c>
      <c r="E12" s="131">
        <v>2003</v>
      </c>
      <c r="F12" s="132">
        <v>2005</v>
      </c>
      <c r="G12" s="41">
        <f>SUM(H12+I12)</f>
        <v>23446</v>
      </c>
      <c r="H12" s="16">
        <v>13446</v>
      </c>
      <c r="I12" s="105">
        <v>10000</v>
      </c>
      <c r="J12" s="286">
        <v>10000</v>
      </c>
      <c r="K12" s="102">
        <v>0</v>
      </c>
    </row>
    <row r="13" spans="1:11" ht="12.75">
      <c r="A13" s="14"/>
      <c r="B13" s="76"/>
      <c r="C13" s="76"/>
      <c r="D13" s="132" t="s">
        <v>63</v>
      </c>
      <c r="E13" s="305"/>
      <c r="F13" s="132"/>
      <c r="G13" s="41"/>
      <c r="H13" s="16"/>
      <c r="I13" s="105"/>
      <c r="J13" s="286"/>
      <c r="K13" s="102"/>
    </row>
    <row r="14" spans="1:11" ht="12.75">
      <c r="A14" s="14"/>
      <c r="B14" s="76"/>
      <c r="C14" s="76" t="s">
        <v>15</v>
      </c>
      <c r="D14" s="132" t="s">
        <v>62</v>
      </c>
      <c r="E14" s="131">
        <v>2004</v>
      </c>
      <c r="F14" s="132">
        <v>2005</v>
      </c>
      <c r="G14" s="41">
        <f aca="true" t="shared" si="0" ref="G14:G25">SUM(H14+I14)</f>
        <v>68786</v>
      </c>
      <c r="H14" s="16">
        <v>18786</v>
      </c>
      <c r="I14" s="105">
        <v>50000</v>
      </c>
      <c r="J14" s="286">
        <v>50000</v>
      </c>
      <c r="K14" s="278">
        <v>0</v>
      </c>
    </row>
    <row r="15" spans="1:11" ht="12.75">
      <c r="A15" s="14"/>
      <c r="B15" s="76"/>
      <c r="C15" s="76"/>
      <c r="D15" s="132" t="s">
        <v>96</v>
      </c>
      <c r="E15" s="305"/>
      <c r="F15" s="132"/>
      <c r="G15" s="41"/>
      <c r="H15" s="16"/>
      <c r="I15" s="105"/>
      <c r="J15" s="286"/>
      <c r="K15" s="102"/>
    </row>
    <row r="16" spans="1:11" ht="12.75">
      <c r="A16" s="14"/>
      <c r="B16" s="76"/>
      <c r="C16" s="76" t="s">
        <v>15</v>
      </c>
      <c r="D16" s="132" t="s">
        <v>62</v>
      </c>
      <c r="E16" s="305"/>
      <c r="F16" s="132"/>
      <c r="G16" s="41"/>
      <c r="H16" s="16"/>
      <c r="I16" s="105"/>
      <c r="J16" s="286"/>
      <c r="K16" s="102"/>
    </row>
    <row r="17" spans="1:11" ht="12.75">
      <c r="A17" s="14"/>
      <c r="B17" s="76"/>
      <c r="C17" s="76"/>
      <c r="D17" s="132" t="s">
        <v>97</v>
      </c>
      <c r="E17" s="131">
        <v>2004</v>
      </c>
      <c r="F17" s="132">
        <v>2005</v>
      </c>
      <c r="G17" s="41">
        <f t="shared" si="0"/>
        <v>25994</v>
      </c>
      <c r="H17" s="16">
        <v>994</v>
      </c>
      <c r="I17" s="105">
        <v>25000</v>
      </c>
      <c r="J17" s="286">
        <v>25000</v>
      </c>
      <c r="K17" s="102">
        <v>0</v>
      </c>
    </row>
    <row r="18" spans="1:11" ht="12.75">
      <c r="A18" s="14"/>
      <c r="B18" s="76"/>
      <c r="C18" s="76" t="s">
        <v>15</v>
      </c>
      <c r="D18" s="132" t="s">
        <v>62</v>
      </c>
      <c r="E18" s="305"/>
      <c r="F18" s="132"/>
      <c r="G18" s="41"/>
      <c r="H18" s="16"/>
      <c r="I18" s="105"/>
      <c r="J18" s="286"/>
      <c r="K18" s="102"/>
    </row>
    <row r="19" spans="1:11" ht="12.75">
      <c r="A19" s="14"/>
      <c r="B19" s="76"/>
      <c r="C19" s="76"/>
      <c r="D19" s="132" t="s">
        <v>98</v>
      </c>
      <c r="E19" s="131">
        <v>2004</v>
      </c>
      <c r="F19" s="132">
        <v>2005</v>
      </c>
      <c r="G19" s="41">
        <f t="shared" si="0"/>
        <v>26708</v>
      </c>
      <c r="H19" s="16">
        <v>1708</v>
      </c>
      <c r="I19" s="105">
        <v>25000</v>
      </c>
      <c r="J19" s="286">
        <v>25000</v>
      </c>
      <c r="K19" s="102">
        <v>0</v>
      </c>
    </row>
    <row r="20" spans="1:11" ht="12.75">
      <c r="A20" s="14"/>
      <c r="B20" s="76"/>
      <c r="C20" s="76" t="s">
        <v>15</v>
      </c>
      <c r="D20" s="132" t="s">
        <v>35</v>
      </c>
      <c r="E20" s="131"/>
      <c r="F20" s="132"/>
      <c r="G20" s="41"/>
      <c r="H20" s="16"/>
      <c r="I20" s="105"/>
      <c r="J20" s="286"/>
      <c r="K20" s="102"/>
    </row>
    <row r="21" spans="1:11" ht="12.75">
      <c r="A21" s="14"/>
      <c r="B21" s="76"/>
      <c r="C21" s="76"/>
      <c r="D21" s="132" t="s">
        <v>99</v>
      </c>
      <c r="E21" s="131">
        <v>2004</v>
      </c>
      <c r="F21" s="132">
        <v>2005</v>
      </c>
      <c r="G21" s="41">
        <f t="shared" si="0"/>
        <v>13600</v>
      </c>
      <c r="H21" s="16">
        <v>3600</v>
      </c>
      <c r="I21" s="105">
        <v>10000</v>
      </c>
      <c r="J21" s="286">
        <v>10000</v>
      </c>
      <c r="K21" s="102">
        <v>0</v>
      </c>
    </row>
    <row r="22" spans="1:11" ht="12.75">
      <c r="A22" s="14"/>
      <c r="B22" s="76"/>
      <c r="C22" s="76" t="s">
        <v>15</v>
      </c>
      <c r="D22" s="132" t="s">
        <v>100</v>
      </c>
      <c r="E22" s="131"/>
      <c r="F22" s="132"/>
      <c r="G22" s="41"/>
      <c r="H22" s="16"/>
      <c r="I22" s="105"/>
      <c r="J22" s="286"/>
      <c r="K22" s="102"/>
    </row>
    <row r="23" spans="1:11" ht="12.75">
      <c r="A23" s="14"/>
      <c r="B23" s="76"/>
      <c r="C23" s="76"/>
      <c r="D23" s="132" t="s">
        <v>101</v>
      </c>
      <c r="E23" s="131">
        <v>2003</v>
      </c>
      <c r="F23" s="132">
        <v>2005</v>
      </c>
      <c r="G23" s="41">
        <f t="shared" si="0"/>
        <v>1165676</v>
      </c>
      <c r="H23" s="16">
        <v>766676</v>
      </c>
      <c r="I23" s="105">
        <v>399000</v>
      </c>
      <c r="J23" s="286">
        <v>399000</v>
      </c>
      <c r="K23" s="102">
        <v>0</v>
      </c>
    </row>
    <row r="24" spans="1:11" ht="12.75">
      <c r="A24" s="14"/>
      <c r="B24" s="76"/>
      <c r="C24" s="76" t="s">
        <v>15</v>
      </c>
      <c r="D24" s="132" t="s">
        <v>100</v>
      </c>
      <c r="E24" s="131"/>
      <c r="F24" s="132"/>
      <c r="G24" s="41"/>
      <c r="H24" s="16"/>
      <c r="I24" s="105"/>
      <c r="J24" s="286"/>
      <c r="K24" s="102"/>
    </row>
    <row r="25" spans="1:11" ht="12.75">
      <c r="A25" s="14"/>
      <c r="B25" s="76"/>
      <c r="C25" s="76"/>
      <c r="D25" s="132" t="s">
        <v>102</v>
      </c>
      <c r="E25" s="131">
        <v>2004</v>
      </c>
      <c r="F25" s="132">
        <v>2005</v>
      </c>
      <c r="G25" s="41">
        <f t="shared" si="0"/>
        <v>2506439</v>
      </c>
      <c r="H25" s="16">
        <v>0</v>
      </c>
      <c r="I25" s="105">
        <v>2506439</v>
      </c>
      <c r="J25" s="286">
        <v>626609</v>
      </c>
      <c r="K25" s="74">
        <v>1879830</v>
      </c>
    </row>
    <row r="26" spans="1:11" ht="12.75">
      <c r="A26" s="14"/>
      <c r="B26" s="76"/>
      <c r="C26" s="76"/>
      <c r="D26" s="66"/>
      <c r="E26" s="305"/>
      <c r="F26" s="132"/>
      <c r="G26" s="41"/>
      <c r="H26" s="16"/>
      <c r="I26" s="105"/>
      <c r="J26" s="286"/>
      <c r="K26" s="102"/>
    </row>
    <row r="27" spans="1:11" ht="12.75">
      <c r="A27" s="6"/>
      <c r="B27" s="306" t="s">
        <v>64</v>
      </c>
      <c r="C27" s="307"/>
      <c r="D27" s="132"/>
      <c r="E27" s="131"/>
      <c r="F27" s="132"/>
      <c r="G27" s="41"/>
      <c r="H27" s="308"/>
      <c r="I27" s="309">
        <f>SUM(I28:I33)</f>
        <v>70000</v>
      </c>
      <c r="J27" s="309">
        <f>SUM(J28:J33)</f>
        <v>70000</v>
      </c>
      <c r="K27" s="310">
        <f>SUM(K28:K31)</f>
        <v>0</v>
      </c>
    </row>
    <row r="28" spans="1:11" ht="12.75">
      <c r="A28" s="6"/>
      <c r="B28" s="304" t="s">
        <v>27</v>
      </c>
      <c r="C28" s="65" t="s">
        <v>15</v>
      </c>
      <c r="D28" s="132" t="s">
        <v>28</v>
      </c>
      <c r="E28" s="131">
        <v>1999</v>
      </c>
      <c r="F28" s="132">
        <v>2007</v>
      </c>
      <c r="G28" s="41">
        <f>SUM(H28+I28)</f>
        <v>348767</v>
      </c>
      <c r="H28" s="16">
        <v>333767</v>
      </c>
      <c r="I28" s="105">
        <v>15000</v>
      </c>
      <c r="J28" s="286">
        <v>15000</v>
      </c>
      <c r="K28" s="102">
        <v>0</v>
      </c>
    </row>
    <row r="29" spans="1:11" ht="12.75">
      <c r="A29" s="15"/>
      <c r="B29" s="65"/>
      <c r="C29" s="65"/>
      <c r="D29" s="132" t="s">
        <v>29</v>
      </c>
      <c r="E29" s="131"/>
      <c r="F29" s="132"/>
      <c r="G29" s="41"/>
      <c r="H29" s="16"/>
      <c r="I29" s="105"/>
      <c r="J29" s="286"/>
      <c r="K29" s="102"/>
    </row>
    <row r="30" spans="1:11" ht="12.75">
      <c r="A30" s="10"/>
      <c r="B30" s="304"/>
      <c r="C30" s="65" t="s">
        <v>15</v>
      </c>
      <c r="D30" s="132" t="s">
        <v>103</v>
      </c>
      <c r="E30" s="131"/>
      <c r="F30" s="132"/>
      <c r="G30" s="41"/>
      <c r="H30" s="16"/>
      <c r="I30" s="105"/>
      <c r="J30" s="286"/>
      <c r="K30" s="102"/>
    </row>
    <row r="31" spans="1:11" s="7" customFormat="1" ht="12.75">
      <c r="A31" s="15"/>
      <c r="B31" s="65"/>
      <c r="C31" s="65"/>
      <c r="D31" s="132" t="s">
        <v>74</v>
      </c>
      <c r="E31" s="131">
        <v>2004</v>
      </c>
      <c r="F31" s="132">
        <v>2007</v>
      </c>
      <c r="G31" s="41">
        <f>SUM(H31+I31)</f>
        <v>29270</v>
      </c>
      <c r="H31" s="16">
        <v>4270</v>
      </c>
      <c r="I31" s="105">
        <v>25000</v>
      </c>
      <c r="J31" s="286">
        <v>25000</v>
      </c>
      <c r="K31" s="133">
        <v>0</v>
      </c>
    </row>
    <row r="32" spans="1:11" s="7" customFormat="1" ht="12.75">
      <c r="A32" s="15"/>
      <c r="B32" s="304" t="s">
        <v>104</v>
      </c>
      <c r="C32" s="65" t="s">
        <v>15</v>
      </c>
      <c r="D32" s="132" t="s">
        <v>31</v>
      </c>
      <c r="E32" s="131"/>
      <c r="F32" s="132"/>
      <c r="G32" s="41"/>
      <c r="H32" s="16"/>
      <c r="I32" s="105"/>
      <c r="J32" s="286"/>
      <c r="K32" s="133"/>
    </row>
    <row r="33" spans="1:11" s="7" customFormat="1" ht="12.75">
      <c r="A33" s="15">
        <v>0</v>
      </c>
      <c r="B33" s="65"/>
      <c r="C33" s="65"/>
      <c r="D33" s="132" t="s">
        <v>65</v>
      </c>
      <c r="E33" s="131">
        <v>2000</v>
      </c>
      <c r="F33" s="132">
        <v>2005</v>
      </c>
      <c r="G33" s="41">
        <f>SUM(H33+I33)</f>
        <v>123898</v>
      </c>
      <c r="H33" s="16">
        <v>93898</v>
      </c>
      <c r="I33" s="105">
        <v>30000</v>
      </c>
      <c r="J33" s="286">
        <v>30000</v>
      </c>
      <c r="K33" s="311">
        <v>0</v>
      </c>
    </row>
    <row r="34" spans="1:11" s="7" customFormat="1" ht="12.75">
      <c r="A34" s="15"/>
      <c r="B34" s="65"/>
      <c r="C34" s="65"/>
      <c r="D34" s="132"/>
      <c r="E34" s="131"/>
      <c r="F34" s="132"/>
      <c r="G34" s="41"/>
      <c r="H34" s="16"/>
      <c r="I34" s="105"/>
      <c r="J34" s="286"/>
      <c r="K34" s="133"/>
    </row>
    <row r="35" spans="1:11" s="36" customFormat="1" ht="12.75">
      <c r="A35" s="5"/>
      <c r="B35" s="306" t="s">
        <v>66</v>
      </c>
      <c r="C35" s="176"/>
      <c r="D35" s="270"/>
      <c r="E35" s="312"/>
      <c r="F35" s="68"/>
      <c r="G35" s="41"/>
      <c r="H35" s="58"/>
      <c r="I35" s="145">
        <f>SUM(I36)</f>
        <v>25000</v>
      </c>
      <c r="J35" s="313">
        <f>SUM(J36)</f>
        <v>25000</v>
      </c>
      <c r="K35" s="136">
        <f>SUM(K36)</f>
        <v>0</v>
      </c>
    </row>
    <row r="36" spans="1:11" s="36" customFormat="1" ht="12.75">
      <c r="A36" s="5"/>
      <c r="B36" s="98" t="s">
        <v>32</v>
      </c>
      <c r="C36" s="65" t="s">
        <v>15</v>
      </c>
      <c r="D36" s="132" t="s">
        <v>105</v>
      </c>
      <c r="E36" s="131">
        <v>2003</v>
      </c>
      <c r="F36" s="132">
        <v>2006</v>
      </c>
      <c r="G36" s="41">
        <f>SUM(H36+I36)</f>
        <v>42050</v>
      </c>
      <c r="H36" s="16">
        <v>17050</v>
      </c>
      <c r="I36" s="105">
        <v>25000</v>
      </c>
      <c r="J36" s="143">
        <v>25000</v>
      </c>
      <c r="K36" s="311">
        <v>0</v>
      </c>
    </row>
    <row r="37" spans="1:11" s="12" customFormat="1" ht="13.5" thickBot="1">
      <c r="A37" s="14"/>
      <c r="B37" s="273"/>
      <c r="C37" s="273"/>
      <c r="D37" s="46" t="s">
        <v>106</v>
      </c>
      <c r="E37" s="314"/>
      <c r="F37" s="315"/>
      <c r="G37" s="316"/>
      <c r="H37" s="317"/>
      <c r="I37" s="316"/>
      <c r="J37" s="280"/>
      <c r="K37" s="315"/>
    </row>
    <row r="38" spans="1:11" s="12" customFormat="1" ht="12.75">
      <c r="A38" s="14"/>
      <c r="B38" s="10"/>
      <c r="C38" s="30"/>
      <c r="D38" s="10"/>
      <c r="E38" s="10"/>
      <c r="F38" s="10"/>
      <c r="G38" s="16"/>
      <c r="H38" s="16"/>
      <c r="I38" s="22"/>
      <c r="J38" s="9"/>
      <c r="K38" s="42"/>
    </row>
    <row r="39" spans="1:11" s="12" customFormat="1" ht="12.75">
      <c r="A39" s="14"/>
      <c r="B39" s="10"/>
      <c r="C39" s="30"/>
      <c r="D39" s="10"/>
      <c r="E39" s="10"/>
      <c r="F39" s="10"/>
      <c r="G39" s="16"/>
      <c r="H39" s="16"/>
      <c r="I39" s="22"/>
      <c r="J39" s="9"/>
      <c r="K39" s="42"/>
    </row>
    <row r="40" spans="1:11" s="12" customFormat="1" ht="12.75">
      <c r="A40" s="14"/>
      <c r="B40" s="10"/>
      <c r="C40" s="30"/>
      <c r="D40" s="10"/>
      <c r="E40" s="10"/>
      <c r="F40" s="10"/>
      <c r="G40" s="16"/>
      <c r="H40" s="16"/>
      <c r="I40" s="22"/>
      <c r="J40" s="9"/>
      <c r="K40" s="42"/>
    </row>
    <row r="41" spans="1:11" s="12" customFormat="1" ht="12.75">
      <c r="A41" s="14"/>
      <c r="B41" s="10"/>
      <c r="C41" s="30"/>
      <c r="D41" s="10"/>
      <c r="E41" s="10"/>
      <c r="F41" s="10"/>
      <c r="G41" s="16"/>
      <c r="H41" s="16"/>
      <c r="I41" s="22"/>
      <c r="J41" s="9"/>
      <c r="K41" s="42"/>
    </row>
    <row r="42" spans="1:11" s="12" customFormat="1" ht="12.75">
      <c r="A42" s="14"/>
      <c r="B42" s="10"/>
      <c r="C42" s="30"/>
      <c r="D42" s="10"/>
      <c r="E42" s="10"/>
      <c r="F42" s="10"/>
      <c r="G42" s="16"/>
      <c r="H42" s="16"/>
      <c r="I42" s="22"/>
      <c r="J42" s="9"/>
      <c r="K42" s="42"/>
    </row>
    <row r="43" spans="1:11" s="12" customFormat="1" ht="12.75">
      <c r="A43" s="14"/>
      <c r="B43" s="10"/>
      <c r="C43" s="30"/>
      <c r="D43" s="10"/>
      <c r="E43" s="10"/>
      <c r="F43" s="10"/>
      <c r="G43" s="16"/>
      <c r="H43" s="16"/>
      <c r="I43" s="22"/>
      <c r="J43" s="9"/>
      <c r="K43" s="42"/>
    </row>
    <row r="44" spans="1:11" s="12" customFormat="1" ht="13.5" thickBot="1">
      <c r="A44" s="14"/>
      <c r="B44" s="10"/>
      <c r="C44" s="30"/>
      <c r="D44" s="10"/>
      <c r="E44" s="10"/>
      <c r="F44" s="10"/>
      <c r="G44" s="16"/>
      <c r="H44" s="16"/>
      <c r="I44" s="22"/>
      <c r="J44" s="9"/>
      <c r="K44" s="42"/>
    </row>
    <row r="45" spans="1:11" s="12" customFormat="1" ht="15.75" thickBot="1">
      <c r="A45" s="14"/>
      <c r="B45" s="126" t="s">
        <v>67</v>
      </c>
      <c r="C45" s="108"/>
      <c r="D45" s="318"/>
      <c r="E45" s="319"/>
      <c r="F45" s="320"/>
      <c r="G45" s="282"/>
      <c r="H45" s="321"/>
      <c r="I45" s="322">
        <f>SUM(I46+I54+I58+I61)</f>
        <v>220702</v>
      </c>
      <c r="J45" s="323">
        <f>SUM(J46+J54+J58+J61)</f>
        <v>220702</v>
      </c>
      <c r="K45" s="324">
        <f>SUM(K46+K54)</f>
        <v>0</v>
      </c>
    </row>
    <row r="46" spans="1:11" ht="12.75">
      <c r="A46" s="30"/>
      <c r="B46" s="325" t="s">
        <v>68</v>
      </c>
      <c r="C46" s="44"/>
      <c r="D46" s="45"/>
      <c r="E46" s="326"/>
      <c r="F46" s="327"/>
      <c r="G46" s="16"/>
      <c r="H46" s="328"/>
      <c r="I46" s="329">
        <f>SUM(I47:I52)</f>
        <v>125702</v>
      </c>
      <c r="J46" s="329">
        <f>SUM(J47:J52)</f>
        <v>125702</v>
      </c>
      <c r="K46" s="329">
        <f>SUM(K47:K52)</f>
        <v>0</v>
      </c>
    </row>
    <row r="47" spans="1:11" ht="12.75">
      <c r="A47" s="30"/>
      <c r="B47" s="38" t="s">
        <v>95</v>
      </c>
      <c r="C47" s="330" t="s">
        <v>15</v>
      </c>
      <c r="D47" s="10" t="s">
        <v>100</v>
      </c>
      <c r="E47" s="305"/>
      <c r="F47" s="132"/>
      <c r="G47" s="16"/>
      <c r="H47" s="283"/>
      <c r="I47" s="105"/>
      <c r="J47" s="143"/>
      <c r="K47" s="74"/>
    </row>
    <row r="48" spans="1:11" ht="12.75">
      <c r="A48" s="30"/>
      <c r="B48" s="38" t="s">
        <v>34</v>
      </c>
      <c r="C48" s="331"/>
      <c r="D48" s="10" t="s">
        <v>107</v>
      </c>
      <c r="E48" s="332">
        <v>2005</v>
      </c>
      <c r="F48" s="67">
        <v>2006</v>
      </c>
      <c r="G48" s="333">
        <f>SUM(H48+I48)</f>
        <v>85702</v>
      </c>
      <c r="H48" s="334">
        <v>0</v>
      </c>
      <c r="I48" s="335">
        <v>85702</v>
      </c>
      <c r="J48" s="143">
        <v>85702</v>
      </c>
      <c r="K48" s="74">
        <v>0</v>
      </c>
    </row>
    <row r="49" spans="1:11" ht="12.75">
      <c r="A49" s="30"/>
      <c r="B49" s="38"/>
      <c r="C49" s="331" t="s">
        <v>15</v>
      </c>
      <c r="D49" s="10" t="s">
        <v>35</v>
      </c>
      <c r="E49" s="332"/>
      <c r="F49" s="67"/>
      <c r="G49" s="333"/>
      <c r="H49" s="334"/>
      <c r="I49" s="335"/>
      <c r="J49" s="143"/>
      <c r="K49" s="74"/>
    </row>
    <row r="50" spans="1:11" ht="12.75">
      <c r="A50" s="30"/>
      <c r="B50" s="38"/>
      <c r="C50" s="331"/>
      <c r="D50" s="10" t="s">
        <v>108</v>
      </c>
      <c r="E50" s="332">
        <v>2005</v>
      </c>
      <c r="F50" s="67">
        <v>2005</v>
      </c>
      <c r="G50" s="333">
        <f>SUM(H50+I50)</f>
        <v>10000</v>
      </c>
      <c r="H50" s="334">
        <v>0</v>
      </c>
      <c r="I50" s="335">
        <v>10000</v>
      </c>
      <c r="J50" s="143">
        <v>10000</v>
      </c>
      <c r="K50" s="74">
        <v>0</v>
      </c>
    </row>
    <row r="51" spans="1:11" ht="12.75">
      <c r="A51" s="30"/>
      <c r="B51" s="38"/>
      <c r="C51" s="331" t="s">
        <v>15</v>
      </c>
      <c r="D51" s="10" t="s">
        <v>100</v>
      </c>
      <c r="E51" s="332"/>
      <c r="F51" s="67"/>
      <c r="G51" s="333"/>
      <c r="H51" s="334"/>
      <c r="I51" s="335"/>
      <c r="J51" s="143"/>
      <c r="K51" s="74"/>
    </row>
    <row r="52" spans="1:11" ht="12.75">
      <c r="A52" s="30"/>
      <c r="B52" s="38"/>
      <c r="C52" s="331"/>
      <c r="D52" s="10" t="s">
        <v>128</v>
      </c>
      <c r="E52" s="332">
        <v>2005</v>
      </c>
      <c r="F52" s="67">
        <v>2005</v>
      </c>
      <c r="G52" s="333">
        <f>SUM(H52+I52)</f>
        <v>30000</v>
      </c>
      <c r="H52" s="334">
        <v>0</v>
      </c>
      <c r="I52" s="335">
        <v>30000</v>
      </c>
      <c r="J52" s="143">
        <v>30000</v>
      </c>
      <c r="K52" s="74"/>
    </row>
    <row r="53" spans="1:11" ht="12.75">
      <c r="A53" s="30"/>
      <c r="B53" s="38"/>
      <c r="C53" s="331"/>
      <c r="D53" s="10"/>
      <c r="E53" s="332"/>
      <c r="F53" s="67"/>
      <c r="G53" s="333"/>
      <c r="H53" s="334"/>
      <c r="I53" s="335"/>
      <c r="J53" s="143"/>
      <c r="K53" s="74"/>
    </row>
    <row r="54" spans="1:11" ht="12.75">
      <c r="A54" s="30"/>
      <c r="B54" s="336" t="s">
        <v>64</v>
      </c>
      <c r="C54" s="331"/>
      <c r="D54" s="10"/>
      <c r="E54" s="332"/>
      <c r="F54" s="67"/>
      <c r="G54" s="333"/>
      <c r="H54" s="334"/>
      <c r="I54" s="337">
        <f>SUM(I55:I56)</f>
        <v>1000</v>
      </c>
      <c r="J54" s="142">
        <f>SUM(J55:J56)</f>
        <v>1000</v>
      </c>
      <c r="K54" s="133">
        <f>SUM(K55:K56)</f>
        <v>0</v>
      </c>
    </row>
    <row r="55" spans="1:11" ht="12.75">
      <c r="A55" s="30"/>
      <c r="B55" s="38" t="s">
        <v>30</v>
      </c>
      <c r="C55" s="44" t="s">
        <v>15</v>
      </c>
      <c r="D55" s="10" t="s">
        <v>109</v>
      </c>
      <c r="E55" s="332"/>
      <c r="F55" s="67"/>
      <c r="G55" s="333"/>
      <c r="H55" s="334"/>
      <c r="I55" s="335"/>
      <c r="J55" s="143"/>
      <c r="K55" s="74"/>
    </row>
    <row r="56" spans="1:11" ht="12.75">
      <c r="A56" s="30"/>
      <c r="B56" s="135"/>
      <c r="C56" s="44"/>
      <c r="D56" s="10" t="s">
        <v>110</v>
      </c>
      <c r="E56" s="332">
        <v>2005</v>
      </c>
      <c r="F56" s="67">
        <v>2005</v>
      </c>
      <c r="G56" s="333">
        <f>SUM(H56+I56)</f>
        <v>1000</v>
      </c>
      <c r="H56" s="334">
        <v>0</v>
      </c>
      <c r="I56" s="335">
        <v>1000</v>
      </c>
      <c r="J56" s="143">
        <v>1000</v>
      </c>
      <c r="K56" s="102">
        <v>0</v>
      </c>
    </row>
    <row r="57" spans="1:11" ht="13.5" thickBot="1">
      <c r="A57" s="30"/>
      <c r="B57" s="135"/>
      <c r="C57" s="44"/>
      <c r="D57" s="10"/>
      <c r="E57" s="332"/>
      <c r="F57" s="67"/>
      <c r="G57" s="333"/>
      <c r="H57" s="334"/>
      <c r="I57" s="335"/>
      <c r="J57" s="143"/>
      <c r="K57" s="102"/>
    </row>
    <row r="58" spans="1:11" ht="12.75">
      <c r="A58" s="30"/>
      <c r="B58" s="325" t="s">
        <v>111</v>
      </c>
      <c r="C58" s="44"/>
      <c r="D58" s="10"/>
      <c r="E58" s="332"/>
      <c r="F58" s="67"/>
      <c r="G58" s="333">
        <f aca="true" t="shared" si="1" ref="G58:G63">SUM(H58+I58)</f>
        <v>68000</v>
      </c>
      <c r="H58" s="334"/>
      <c r="I58" s="337">
        <f>SUM(I59)</f>
        <v>68000</v>
      </c>
      <c r="J58" s="338">
        <f>SUM(J59)</f>
        <v>68000</v>
      </c>
      <c r="K58" s="133">
        <f>SUM(K59)</f>
        <v>0</v>
      </c>
    </row>
    <row r="59" spans="1:11" ht="12.75">
      <c r="A59" s="30"/>
      <c r="B59" s="38" t="s">
        <v>112</v>
      </c>
      <c r="C59" s="44" t="s">
        <v>15</v>
      </c>
      <c r="D59" s="10" t="s">
        <v>113</v>
      </c>
      <c r="E59" s="332">
        <v>2005</v>
      </c>
      <c r="F59" s="67">
        <v>2005</v>
      </c>
      <c r="G59" s="333">
        <f t="shared" si="1"/>
        <v>68000</v>
      </c>
      <c r="H59" s="334">
        <v>0</v>
      </c>
      <c r="I59" s="335">
        <v>68000</v>
      </c>
      <c r="J59" s="143">
        <v>68000</v>
      </c>
      <c r="K59" s="102">
        <v>0</v>
      </c>
    </row>
    <row r="60" spans="1:11" ht="12.75">
      <c r="A60" s="30"/>
      <c r="B60" s="135"/>
      <c r="C60" s="44"/>
      <c r="D60" s="10"/>
      <c r="E60" s="332"/>
      <c r="F60" s="67"/>
      <c r="G60" s="333"/>
      <c r="H60" s="334"/>
      <c r="I60" s="335"/>
      <c r="J60" s="143"/>
      <c r="K60" s="102"/>
    </row>
    <row r="61" spans="1:11" ht="12.75">
      <c r="A61" s="30"/>
      <c r="B61" s="336" t="s">
        <v>114</v>
      </c>
      <c r="C61" s="44"/>
      <c r="D61" s="10"/>
      <c r="E61" s="332"/>
      <c r="F61" s="67"/>
      <c r="G61" s="333"/>
      <c r="H61" s="334"/>
      <c r="I61" s="337">
        <f>SUM(I62:I63)</f>
        <v>26000</v>
      </c>
      <c r="J61" s="338">
        <f>SUM(J62:J63)</f>
        <v>26000</v>
      </c>
      <c r="K61" s="133">
        <f>SUM(K62:K63)</f>
        <v>0</v>
      </c>
    </row>
    <row r="62" spans="1:11" ht="12.75">
      <c r="A62" s="30"/>
      <c r="B62" s="110" t="s">
        <v>115</v>
      </c>
      <c r="C62" s="44"/>
      <c r="D62" s="10"/>
      <c r="E62" s="332"/>
      <c r="F62" s="67"/>
      <c r="G62" s="333"/>
      <c r="H62" s="334"/>
      <c r="I62" s="335"/>
      <c r="J62" s="143"/>
      <c r="K62" s="102"/>
    </row>
    <row r="63" spans="1:11" ht="12.75">
      <c r="A63" s="30"/>
      <c r="B63" s="38" t="s">
        <v>116</v>
      </c>
      <c r="C63" s="331" t="s">
        <v>15</v>
      </c>
      <c r="D63" s="10" t="s">
        <v>117</v>
      </c>
      <c r="E63" s="332">
        <v>2005</v>
      </c>
      <c r="F63" s="67">
        <v>2005</v>
      </c>
      <c r="G63" s="333">
        <f t="shared" si="1"/>
        <v>26000</v>
      </c>
      <c r="H63" s="334">
        <v>0</v>
      </c>
      <c r="I63" s="335">
        <v>26000</v>
      </c>
      <c r="J63" s="143">
        <v>26000</v>
      </c>
      <c r="K63" s="74">
        <v>0</v>
      </c>
    </row>
    <row r="64" spans="1:11" ht="12.75">
      <c r="A64" s="30"/>
      <c r="B64" s="38" t="s">
        <v>118</v>
      </c>
      <c r="C64" s="331"/>
      <c r="D64" s="10"/>
      <c r="E64" s="332"/>
      <c r="F64" s="67"/>
      <c r="G64" s="333"/>
      <c r="H64" s="334"/>
      <c r="I64" s="335"/>
      <c r="J64" s="143"/>
      <c r="K64" s="74"/>
    </row>
    <row r="65" spans="1:11" ht="13.5" thickBot="1">
      <c r="A65" s="30"/>
      <c r="B65" s="38"/>
      <c r="C65" s="331"/>
      <c r="D65" s="10"/>
      <c r="E65" s="332"/>
      <c r="F65" s="67"/>
      <c r="G65" s="333"/>
      <c r="H65" s="334"/>
      <c r="I65" s="339"/>
      <c r="J65" s="281"/>
      <c r="K65" s="125"/>
    </row>
    <row r="66" spans="1:11" ht="13.5" thickBot="1">
      <c r="A66" s="30"/>
      <c r="B66" s="137"/>
      <c r="C66" s="108"/>
      <c r="D66" s="340" t="s">
        <v>37</v>
      </c>
      <c r="E66" s="341"/>
      <c r="F66" s="342"/>
      <c r="G66" s="148"/>
      <c r="H66" s="343"/>
      <c r="I66" s="344">
        <f>SUM(I8+I45)</f>
        <v>3350141</v>
      </c>
      <c r="J66" s="345">
        <f>SUM(J8+J45)</f>
        <v>1470311</v>
      </c>
      <c r="K66" s="346">
        <f>SUM(K8+K45)</f>
        <v>1879830</v>
      </c>
    </row>
    <row r="67" spans="1:11" ht="12.75">
      <c r="A67" s="30"/>
      <c r="B67" s="30"/>
      <c r="C67" s="30"/>
      <c r="D67" s="29"/>
      <c r="E67" s="29"/>
      <c r="F67" s="29"/>
      <c r="G67" s="28"/>
      <c r="H67" s="28"/>
      <c r="I67" s="347"/>
      <c r="J67" s="23"/>
      <c r="K67" s="348"/>
    </row>
    <row r="68" spans="1:11" ht="12.75">
      <c r="A68" s="30"/>
      <c r="B68" s="30"/>
      <c r="C68" s="30"/>
      <c r="D68" s="29"/>
      <c r="E68" s="29"/>
      <c r="F68" s="29"/>
      <c r="G68" s="28"/>
      <c r="H68" s="28"/>
      <c r="I68" s="347"/>
      <c r="J68" s="23"/>
      <c r="K68" s="348"/>
    </row>
    <row r="69" spans="1:10" ht="16.5" thickBot="1">
      <c r="A69" s="30"/>
      <c r="B69" s="138" t="s">
        <v>119</v>
      </c>
      <c r="C69" s="30"/>
      <c r="D69" s="6"/>
      <c r="E69" s="349"/>
      <c r="F69" s="349"/>
      <c r="G69" s="308"/>
      <c r="H69" s="308"/>
      <c r="I69" s="350"/>
      <c r="J69" s="9"/>
    </row>
    <row r="70" spans="1:11" ht="12.75">
      <c r="A70" s="14"/>
      <c r="B70" s="60" t="s">
        <v>22</v>
      </c>
      <c r="C70" s="112"/>
      <c r="D70" s="139" t="s">
        <v>1</v>
      </c>
      <c r="E70" s="351" t="s">
        <v>23</v>
      </c>
      <c r="F70" s="352"/>
      <c r="G70" s="37" t="s">
        <v>50</v>
      </c>
      <c r="H70" s="353" t="s">
        <v>9</v>
      </c>
      <c r="I70" s="354" t="s">
        <v>2</v>
      </c>
      <c r="J70" s="114" t="s">
        <v>89</v>
      </c>
      <c r="K70" s="115"/>
    </row>
    <row r="71" spans="1:11" ht="12.75">
      <c r="A71" s="14"/>
      <c r="B71" s="76"/>
      <c r="C71" s="43"/>
      <c r="D71" s="43"/>
      <c r="E71" s="355" t="s">
        <v>24</v>
      </c>
      <c r="F71" s="94" t="s">
        <v>25</v>
      </c>
      <c r="G71" s="95" t="s">
        <v>51</v>
      </c>
      <c r="H71" s="356" t="s">
        <v>26</v>
      </c>
      <c r="I71" s="357" t="s">
        <v>93</v>
      </c>
      <c r="J71" s="57" t="s">
        <v>57</v>
      </c>
      <c r="K71" s="120" t="s">
        <v>94</v>
      </c>
    </row>
    <row r="72" spans="1:11" ht="13.5" thickBot="1">
      <c r="A72" s="14"/>
      <c r="B72" s="76"/>
      <c r="C72" s="43"/>
      <c r="D72" s="43"/>
      <c r="E72" s="358"/>
      <c r="F72" s="359"/>
      <c r="G72" s="63"/>
      <c r="H72" s="360"/>
      <c r="I72" s="361"/>
      <c r="J72" s="56" t="s">
        <v>60</v>
      </c>
      <c r="K72" s="125"/>
    </row>
    <row r="73" spans="1:11" s="12" customFormat="1" ht="12.75">
      <c r="A73" s="14"/>
      <c r="B73" s="325" t="s">
        <v>111</v>
      </c>
      <c r="C73" s="60"/>
      <c r="D73" s="362"/>
      <c r="E73" s="279"/>
      <c r="F73" s="6"/>
      <c r="G73" s="134"/>
      <c r="H73" s="58">
        <f>SUM(H74:H77)</f>
        <v>0</v>
      </c>
      <c r="I73" s="284">
        <f>SUM(I74)</f>
        <v>5500</v>
      </c>
      <c r="J73" s="363">
        <f>SUM(J74)</f>
        <v>5500</v>
      </c>
      <c r="K73" s="364">
        <f>SUM(K74)</f>
        <v>0</v>
      </c>
    </row>
    <row r="74" spans="1:11" s="12" customFormat="1" ht="12.75">
      <c r="A74" s="14"/>
      <c r="B74" s="40" t="s">
        <v>112</v>
      </c>
      <c r="C74" s="271"/>
      <c r="D74" s="132" t="s">
        <v>11</v>
      </c>
      <c r="E74" s="131">
        <v>2005</v>
      </c>
      <c r="F74" s="10">
        <v>2005</v>
      </c>
      <c r="G74" s="39">
        <f>SUM(H74:I74)</f>
        <v>5500</v>
      </c>
      <c r="H74" s="16">
        <v>0</v>
      </c>
      <c r="I74" s="41">
        <v>5500</v>
      </c>
      <c r="J74" s="143">
        <v>5500</v>
      </c>
      <c r="K74" s="311">
        <v>0</v>
      </c>
    </row>
    <row r="75" spans="1:11" s="12" customFormat="1" ht="12.75">
      <c r="A75" s="14"/>
      <c r="B75" s="40"/>
      <c r="C75" s="271"/>
      <c r="D75" s="132"/>
      <c r="E75" s="131"/>
      <c r="F75" s="10"/>
      <c r="G75" s="39"/>
      <c r="H75" s="16"/>
      <c r="I75" s="41"/>
      <c r="J75" s="143"/>
      <c r="K75" s="311"/>
    </row>
    <row r="76" spans="1:11" s="12" customFormat="1" ht="12.75">
      <c r="A76" s="14"/>
      <c r="B76" s="336" t="s">
        <v>120</v>
      </c>
      <c r="C76" s="271"/>
      <c r="D76" s="132"/>
      <c r="E76" s="131"/>
      <c r="F76" s="10"/>
      <c r="G76" s="39"/>
      <c r="H76" s="16"/>
      <c r="I76" s="69">
        <f>SUM(I77)</f>
        <v>7200</v>
      </c>
      <c r="J76" s="365">
        <f>SUM(J77)</f>
        <v>7200</v>
      </c>
      <c r="K76" s="285">
        <f>SUM(K77)</f>
        <v>0</v>
      </c>
    </row>
    <row r="77" spans="1:11" s="12" customFormat="1" ht="12.75">
      <c r="A77" s="14"/>
      <c r="B77" s="38" t="s">
        <v>27</v>
      </c>
      <c r="C77" s="271"/>
      <c r="D77" s="132" t="s">
        <v>121</v>
      </c>
      <c r="E77" s="131">
        <v>2005</v>
      </c>
      <c r="F77" s="10">
        <v>2005</v>
      </c>
      <c r="G77" s="39">
        <f>SUM(H77:I77)</f>
        <v>7200</v>
      </c>
      <c r="H77" s="16">
        <v>0</v>
      </c>
      <c r="I77" s="41">
        <v>7200</v>
      </c>
      <c r="J77" s="143">
        <v>7200</v>
      </c>
      <c r="K77" s="311"/>
    </row>
    <row r="78" spans="1:11" s="12" customFormat="1" ht="13.5" thickBot="1">
      <c r="A78" s="14"/>
      <c r="B78" s="40"/>
      <c r="C78" s="271"/>
      <c r="D78" s="132"/>
      <c r="E78" s="131"/>
      <c r="F78" s="10"/>
      <c r="G78" s="39"/>
      <c r="H78" s="16"/>
      <c r="I78" s="151"/>
      <c r="J78" s="281"/>
      <c r="K78" s="311"/>
    </row>
    <row r="79" spans="1:11" s="12" customFormat="1" ht="13.5" thickBot="1">
      <c r="A79" s="14"/>
      <c r="B79" s="272"/>
      <c r="C79" s="84"/>
      <c r="D79" s="140" t="s">
        <v>38</v>
      </c>
      <c r="E79" s="366"/>
      <c r="F79" s="71"/>
      <c r="G79" s="82"/>
      <c r="H79" s="83"/>
      <c r="I79" s="367">
        <f>SUM(I73+I76)</f>
        <v>12700</v>
      </c>
      <c r="J79" s="367">
        <f>SUM(J73+J76)</f>
        <v>12700</v>
      </c>
      <c r="K79" s="106">
        <f>SUM(K73+K76)</f>
        <v>0</v>
      </c>
    </row>
    <row r="80" spans="1:11" s="12" customFormat="1" ht="12.75">
      <c r="A80" s="14"/>
      <c r="B80" s="29"/>
      <c r="C80" s="29"/>
      <c r="D80" s="6"/>
      <c r="E80" s="6"/>
      <c r="F80" s="6"/>
      <c r="G80" s="11"/>
      <c r="H80" s="58"/>
      <c r="I80" s="58"/>
      <c r="J80" s="287"/>
      <c r="K80" s="24"/>
    </row>
    <row r="81" spans="2:11" ht="15.75" thickBot="1">
      <c r="B81" s="32"/>
      <c r="C81" s="32"/>
      <c r="D81" s="187" t="s">
        <v>39</v>
      </c>
      <c r="E81" s="59"/>
      <c r="F81" s="188"/>
      <c r="G81" s="59"/>
      <c r="H81" s="59"/>
      <c r="I81" s="175">
        <f>SUM(I66+I79)</f>
        <v>3362841</v>
      </c>
      <c r="J81" s="196">
        <f>SUM(J66+J79)</f>
        <v>1483011</v>
      </c>
      <c r="K81" s="368">
        <f>SUM(K66+K79)</f>
        <v>1879830</v>
      </c>
    </row>
    <row r="82" ht="13.5" thickTop="1">
      <c r="I82" s="25"/>
    </row>
    <row r="83" ht="12.75">
      <c r="I83" s="75" t="s">
        <v>33</v>
      </c>
    </row>
    <row r="84" spans="5:9" ht="12.75">
      <c r="E84" s="22"/>
      <c r="I84" s="75" t="s">
        <v>8</v>
      </c>
    </row>
    <row r="85" ht="12.75">
      <c r="E85" s="17"/>
    </row>
    <row r="86" spans="5:9" ht="12.75">
      <c r="E86" s="17"/>
      <c r="I86" s="75"/>
    </row>
    <row r="87" ht="12.75">
      <c r="I87" s="47" t="s">
        <v>21</v>
      </c>
    </row>
  </sheetData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24" sqref="C24"/>
    </sheetView>
  </sheetViews>
  <sheetFormatPr defaultColWidth="9.00390625" defaultRowHeight="12.75"/>
  <cols>
    <col min="1" max="1" width="7.125" style="0" customWidth="1"/>
    <col min="2" max="2" width="47.75390625" style="0" customWidth="1"/>
    <col min="3" max="3" width="12.00390625" style="0" customWidth="1"/>
    <col min="4" max="5" width="9.75390625" style="0" customWidth="1"/>
  </cols>
  <sheetData>
    <row r="1" ht="12.75">
      <c r="C1" s="1" t="s">
        <v>69</v>
      </c>
    </row>
    <row r="2" ht="12.75">
      <c r="C2" s="146" t="s">
        <v>123</v>
      </c>
    </row>
    <row r="3" ht="12.75">
      <c r="C3" s="18" t="s">
        <v>124</v>
      </c>
    </row>
    <row r="4" ht="12.75">
      <c r="C4" s="18"/>
    </row>
    <row r="5" spans="2:3" ht="15.75">
      <c r="B5" s="34" t="s">
        <v>90</v>
      </c>
      <c r="C5" s="18"/>
    </row>
    <row r="6" ht="12.75">
      <c r="C6" s="18"/>
    </row>
    <row r="7" spans="2:3" ht="12.75">
      <c r="B7" s="3" t="s">
        <v>125</v>
      </c>
      <c r="C7" s="18"/>
    </row>
    <row r="8" ht="15.75">
      <c r="B8" s="34" t="s">
        <v>17</v>
      </c>
    </row>
    <row r="9" ht="15.75">
      <c r="B9" s="34"/>
    </row>
    <row r="10" spans="1:5" ht="12.75">
      <c r="A10" s="191"/>
      <c r="B10" s="189"/>
      <c r="C10" s="19" t="s">
        <v>2</v>
      </c>
      <c r="D10" s="20" t="s">
        <v>16</v>
      </c>
      <c r="E10" s="19" t="s">
        <v>3</v>
      </c>
    </row>
    <row r="11" spans="1:5" ht="12.75">
      <c r="A11" s="4" t="s">
        <v>0</v>
      </c>
      <c r="B11" s="190" t="s">
        <v>1</v>
      </c>
      <c r="C11" s="87" t="s">
        <v>4</v>
      </c>
      <c r="D11" s="21"/>
      <c r="E11" s="87" t="s">
        <v>7</v>
      </c>
    </row>
    <row r="12" spans="1:5" ht="12.75">
      <c r="A12" s="48">
        <v>903</v>
      </c>
      <c r="B12" s="30" t="s">
        <v>130</v>
      </c>
      <c r="C12" s="8"/>
      <c r="D12" s="49"/>
      <c r="E12" s="8"/>
    </row>
    <row r="13" spans="1:5" ht="12.75">
      <c r="A13" s="48"/>
      <c r="B13" t="s">
        <v>131</v>
      </c>
      <c r="C13" s="8">
        <v>0</v>
      </c>
      <c r="D13" s="55">
        <v>1879830</v>
      </c>
      <c r="E13" s="192">
        <f>SUM(C13+D13)</f>
        <v>1879830</v>
      </c>
    </row>
    <row r="14" spans="1:5" ht="12.75">
      <c r="A14" s="48"/>
      <c r="B14" t="s">
        <v>132</v>
      </c>
      <c r="C14" s="8"/>
      <c r="D14" s="55"/>
      <c r="E14" s="192"/>
    </row>
    <row r="15" spans="1:5" ht="12.75">
      <c r="A15" s="48">
        <v>952</v>
      </c>
      <c r="B15" s="30" t="s">
        <v>18</v>
      </c>
      <c r="C15" s="192"/>
      <c r="D15" s="31"/>
      <c r="E15" s="192"/>
    </row>
    <row r="16" spans="1:5" ht="12.75">
      <c r="A16" s="48"/>
      <c r="B16" t="s">
        <v>19</v>
      </c>
      <c r="C16" s="192">
        <v>2442830</v>
      </c>
      <c r="D16" s="31">
        <v>-1879830</v>
      </c>
      <c r="E16" s="192">
        <f>SUM(C16+D16)</f>
        <v>563000</v>
      </c>
    </row>
    <row r="17" spans="1:5" ht="12.75">
      <c r="A17" s="48"/>
      <c r="C17" s="192"/>
      <c r="D17" s="31"/>
      <c r="E17" s="192"/>
    </row>
    <row r="18" spans="1:5" ht="12.75">
      <c r="A18" s="8"/>
      <c r="C18" s="193"/>
      <c r="D18" s="182"/>
      <c r="E18" s="193"/>
    </row>
    <row r="19" spans="1:5" ht="12.75">
      <c r="A19" s="50"/>
      <c r="B19" s="51" t="s">
        <v>20</v>
      </c>
      <c r="C19" s="27">
        <f>SUM(C12:C18)</f>
        <v>2442830</v>
      </c>
      <c r="D19" s="27">
        <f>SUM(D12:D18)</f>
        <v>0</v>
      </c>
      <c r="E19" s="27">
        <f>SUM(E12:E18)</f>
        <v>2442830</v>
      </c>
    </row>
    <row r="20" spans="1:5" ht="12.75">
      <c r="A20" s="52"/>
      <c r="B20" s="53"/>
      <c r="C20" s="194"/>
      <c r="D20" s="195"/>
      <c r="E20" s="193"/>
    </row>
    <row r="25" ht="12.75">
      <c r="C25" s="75" t="s">
        <v>33</v>
      </c>
    </row>
    <row r="26" spans="2:3" ht="15.75">
      <c r="B26" s="34"/>
      <c r="C26" s="75" t="s">
        <v>8</v>
      </c>
    </row>
    <row r="27" ht="12.75">
      <c r="C27" s="75"/>
    </row>
    <row r="28" ht="12.75">
      <c r="C28" s="75"/>
    </row>
    <row r="29" ht="12.75">
      <c r="C29" s="47" t="s">
        <v>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F6">
      <selection activeCell="M19" sqref="M19"/>
    </sheetView>
  </sheetViews>
  <sheetFormatPr defaultColWidth="9.00390625" defaultRowHeight="12.75"/>
  <cols>
    <col min="2" max="2" width="21.375" style="0" customWidth="1"/>
    <col min="3" max="3" width="11.875" style="0" customWidth="1"/>
    <col min="4" max="4" width="5.875" style="0" customWidth="1"/>
    <col min="5" max="5" width="6.00390625" style="0" customWidth="1"/>
    <col min="6" max="6" width="21.375" style="0" customWidth="1"/>
    <col min="7" max="7" width="12.625" style="0" customWidth="1"/>
    <col min="8" max="8" width="10.25390625" style="0" customWidth="1"/>
    <col min="9" max="10" width="10.125" style="0" customWidth="1"/>
    <col min="11" max="11" width="9.875" style="0" customWidth="1"/>
    <col min="13" max="13" width="7.375" style="0" customWidth="1"/>
  </cols>
  <sheetData>
    <row r="1" spans="4:9" ht="12.75">
      <c r="D1" s="25"/>
      <c r="E1" s="25"/>
      <c r="F1" s="33"/>
      <c r="H1" s="1"/>
      <c r="I1" s="1" t="s">
        <v>88</v>
      </c>
    </row>
    <row r="2" spans="3:9" ht="15">
      <c r="C2" s="2" t="s">
        <v>90</v>
      </c>
      <c r="D2" s="25"/>
      <c r="E2" s="1"/>
      <c r="F2" s="13"/>
      <c r="I2" s="146" t="s">
        <v>123</v>
      </c>
    </row>
    <row r="3" spans="4:9" ht="12.75">
      <c r="D3" s="7" t="s">
        <v>127</v>
      </c>
      <c r="E3" s="1"/>
      <c r="F3" s="13"/>
      <c r="I3" s="18" t="s">
        <v>124</v>
      </c>
    </row>
    <row r="4" spans="3:6" ht="15.75">
      <c r="C4" s="54" t="s">
        <v>53</v>
      </c>
      <c r="D4" s="1"/>
      <c r="E4" s="1"/>
      <c r="F4" s="13"/>
    </row>
    <row r="6" spans="3:6" ht="16.5" thickBot="1">
      <c r="C6" s="34"/>
      <c r="D6" s="35"/>
      <c r="E6" s="26"/>
      <c r="F6" s="33"/>
    </row>
    <row r="7" spans="1:11" ht="13.5" thickBot="1">
      <c r="A7" s="103"/>
      <c r="B7" s="61"/>
      <c r="C7" s="274" t="s">
        <v>70</v>
      </c>
      <c r="D7" s="275" t="s">
        <v>41</v>
      </c>
      <c r="E7" s="61"/>
      <c r="F7" s="37" t="s">
        <v>43</v>
      </c>
      <c r="G7" s="96" t="s">
        <v>45</v>
      </c>
      <c r="H7" s="277" t="s">
        <v>86</v>
      </c>
      <c r="I7" s="108"/>
      <c r="J7" s="108"/>
      <c r="K7" s="81"/>
    </row>
    <row r="8" spans="1:11" ht="12.75">
      <c r="A8" s="147" t="s">
        <v>40</v>
      </c>
      <c r="B8" s="77"/>
      <c r="C8" s="67" t="s">
        <v>71</v>
      </c>
      <c r="D8" s="276" t="s">
        <v>73</v>
      </c>
      <c r="E8" s="94"/>
      <c r="F8" s="97" t="s">
        <v>44</v>
      </c>
      <c r="G8" s="97" t="s">
        <v>46</v>
      </c>
      <c r="H8" s="93" t="s">
        <v>9</v>
      </c>
      <c r="I8" s="107"/>
      <c r="J8" s="99"/>
      <c r="K8" s="99"/>
    </row>
    <row r="9" spans="1:11" ht="12.75">
      <c r="A9" s="76"/>
      <c r="B9" s="77"/>
      <c r="C9" s="67" t="s">
        <v>72</v>
      </c>
      <c r="D9" s="91" t="s">
        <v>84</v>
      </c>
      <c r="E9" s="94" t="s">
        <v>42</v>
      </c>
      <c r="F9" s="88"/>
      <c r="G9" s="95"/>
      <c r="H9" s="14" t="s">
        <v>48</v>
      </c>
      <c r="I9" s="92">
        <v>2005</v>
      </c>
      <c r="J9" s="100">
        <v>2006</v>
      </c>
      <c r="K9" s="100">
        <v>2007</v>
      </c>
    </row>
    <row r="10" spans="1:11" ht="13.5" thickBot="1">
      <c r="A10" s="76"/>
      <c r="B10" s="77"/>
      <c r="C10" s="68"/>
      <c r="D10" s="91"/>
      <c r="E10" s="94"/>
      <c r="F10" s="88"/>
      <c r="G10" s="95"/>
      <c r="H10" s="14" t="s">
        <v>49</v>
      </c>
      <c r="I10" s="92"/>
      <c r="J10" s="100"/>
      <c r="K10" s="100"/>
    </row>
    <row r="11" spans="1:13" ht="13.5" thickBot="1">
      <c r="A11" s="185"/>
      <c r="B11" s="140" t="s">
        <v>87</v>
      </c>
      <c r="C11" s="108"/>
      <c r="D11" s="180"/>
      <c r="E11" s="70"/>
      <c r="F11" s="181"/>
      <c r="G11" s="106">
        <f>SUM(G12+G16+G20+G24)</f>
        <v>7792115</v>
      </c>
      <c r="H11" s="83">
        <f>SUM(H12+H16+H20+H24)</f>
        <v>766676</v>
      </c>
      <c r="I11" s="106">
        <f>SUM(I12+I16+I20+I24)</f>
        <v>2991141</v>
      </c>
      <c r="J11" s="83">
        <f>SUM(J12+J16+J20+J24)</f>
        <v>2034298</v>
      </c>
      <c r="K11" s="106">
        <f>SUM(K12+K16+K20+K24)</f>
        <v>2000000</v>
      </c>
      <c r="L11" s="25"/>
      <c r="M11" s="198"/>
    </row>
    <row r="12" spans="1:11" ht="12.75">
      <c r="A12" s="177" t="s">
        <v>79</v>
      </c>
      <c r="B12" s="80"/>
      <c r="C12" s="43"/>
      <c r="D12" s="64"/>
      <c r="E12" s="40"/>
      <c r="F12" s="163" t="s">
        <v>14</v>
      </c>
      <c r="G12" s="167">
        <f aca="true" t="shared" si="0" ref="G12:G23">SUM(H12:K12)</f>
        <v>1165676</v>
      </c>
      <c r="H12" s="186">
        <f>SUM(H13:H15)</f>
        <v>766676</v>
      </c>
      <c r="I12" s="178">
        <f>SUM(I13:I15)</f>
        <v>399000</v>
      </c>
      <c r="J12" s="173">
        <f>SUM(J13:J15)</f>
        <v>0</v>
      </c>
      <c r="K12" s="179">
        <f>SUM(K13:K15)</f>
        <v>0</v>
      </c>
    </row>
    <row r="13" spans="1:13" ht="12.75">
      <c r="A13" s="76" t="s">
        <v>52</v>
      </c>
      <c r="B13" s="77"/>
      <c r="C13" s="43" t="s">
        <v>85</v>
      </c>
      <c r="D13" s="109">
        <v>2003</v>
      </c>
      <c r="E13" s="109">
        <v>2005</v>
      </c>
      <c r="F13" s="161" t="s">
        <v>47</v>
      </c>
      <c r="G13" s="39">
        <f t="shared" si="0"/>
        <v>665676</v>
      </c>
      <c r="H13" s="101">
        <v>266676</v>
      </c>
      <c r="I13" s="31">
        <v>399000</v>
      </c>
      <c r="J13" s="101"/>
      <c r="K13" s="102">
        <v>0</v>
      </c>
      <c r="L13" s="25"/>
      <c r="M13" s="197"/>
    </row>
    <row r="14" spans="1:13" ht="12.75">
      <c r="A14" s="98" t="s">
        <v>81</v>
      </c>
      <c r="B14" s="66"/>
      <c r="C14" s="43" t="s">
        <v>12</v>
      </c>
      <c r="D14" s="78"/>
      <c r="E14" s="40"/>
      <c r="F14" s="161" t="s">
        <v>75</v>
      </c>
      <c r="G14" s="39">
        <f t="shared" si="0"/>
        <v>500000</v>
      </c>
      <c r="H14" s="41">
        <v>500000</v>
      </c>
      <c r="I14" s="31">
        <v>0</v>
      </c>
      <c r="J14" s="101"/>
      <c r="K14" s="102">
        <v>0</v>
      </c>
      <c r="L14" s="25"/>
      <c r="M14" s="197"/>
    </row>
    <row r="15" spans="1:13" ht="12.75">
      <c r="A15" s="152"/>
      <c r="B15" s="157"/>
      <c r="C15" s="154"/>
      <c r="D15" s="153"/>
      <c r="E15" s="153"/>
      <c r="F15" s="162" t="s">
        <v>77</v>
      </c>
      <c r="G15" s="174">
        <f t="shared" si="0"/>
        <v>0</v>
      </c>
      <c r="H15" s="150">
        <v>0</v>
      </c>
      <c r="I15" s="159">
        <v>0</v>
      </c>
      <c r="J15" s="155"/>
      <c r="K15" s="158">
        <v>0</v>
      </c>
      <c r="L15" s="25"/>
      <c r="M15" s="197"/>
    </row>
    <row r="16" spans="1:11" ht="12.75">
      <c r="A16" s="98" t="s">
        <v>76</v>
      </c>
      <c r="B16" s="66"/>
      <c r="C16" s="43" t="s">
        <v>85</v>
      </c>
      <c r="D16" s="109">
        <v>2004</v>
      </c>
      <c r="E16" s="109">
        <v>2005</v>
      </c>
      <c r="F16" s="160" t="s">
        <v>14</v>
      </c>
      <c r="G16" s="166">
        <f>SUM(H16:K16)</f>
        <v>2506439</v>
      </c>
      <c r="H16" s="149">
        <f>SUM(H17:H19)</f>
        <v>0</v>
      </c>
      <c r="I16" s="171">
        <f>SUM(I17:I19)</f>
        <v>2506439</v>
      </c>
      <c r="J16" s="149">
        <f>SUM(J17:J19)</f>
        <v>0</v>
      </c>
      <c r="K16" s="165">
        <f>SUM(K17:K19)</f>
        <v>0</v>
      </c>
    </row>
    <row r="17" spans="1:11" ht="12.75">
      <c r="A17" s="76"/>
      <c r="B17" s="77"/>
      <c r="C17" s="43" t="s">
        <v>12</v>
      </c>
      <c r="D17" s="78"/>
      <c r="E17" s="40"/>
      <c r="F17" s="161" t="s">
        <v>47</v>
      </c>
      <c r="G17" s="39">
        <f>SUM(H17:K17)</f>
        <v>63609</v>
      </c>
      <c r="H17" s="101">
        <v>0</v>
      </c>
      <c r="I17" s="31">
        <v>63609</v>
      </c>
      <c r="J17" s="101"/>
      <c r="K17" s="102">
        <v>0</v>
      </c>
    </row>
    <row r="18" spans="1:11" ht="12.75">
      <c r="A18" s="65"/>
      <c r="B18" s="66"/>
      <c r="C18" s="10"/>
      <c r="D18" s="40"/>
      <c r="E18" s="40"/>
      <c r="F18" s="161" t="s">
        <v>75</v>
      </c>
      <c r="G18" s="39">
        <f>SUM(H18:K18)</f>
        <v>563000</v>
      </c>
      <c r="H18" s="41">
        <v>0</v>
      </c>
      <c r="I18" s="31">
        <v>563000</v>
      </c>
      <c r="J18" s="101"/>
      <c r="K18" s="102">
        <v>0</v>
      </c>
    </row>
    <row r="19" spans="1:11" ht="12.75">
      <c r="A19" s="152"/>
      <c r="B19" s="157"/>
      <c r="C19" s="154"/>
      <c r="D19" s="153"/>
      <c r="E19" s="153"/>
      <c r="F19" s="162" t="s">
        <v>94</v>
      </c>
      <c r="G19" s="174">
        <f>SUM(H19:K19)</f>
        <v>1879830</v>
      </c>
      <c r="H19" s="150">
        <v>0</v>
      </c>
      <c r="I19" s="159">
        <v>1879830</v>
      </c>
      <c r="J19" s="155"/>
      <c r="K19" s="158">
        <v>0</v>
      </c>
    </row>
    <row r="20" spans="1:11" ht="12.75">
      <c r="A20" s="98" t="s">
        <v>78</v>
      </c>
      <c r="B20" s="77"/>
      <c r="C20" s="43" t="s">
        <v>85</v>
      </c>
      <c r="D20" s="109">
        <v>2005</v>
      </c>
      <c r="E20" s="109">
        <v>2006</v>
      </c>
      <c r="F20" s="163" t="s">
        <v>14</v>
      </c>
      <c r="G20" s="167">
        <f t="shared" si="0"/>
        <v>2120000</v>
      </c>
      <c r="H20" s="173">
        <v>0</v>
      </c>
      <c r="I20" s="172">
        <f>SUM(I21:I23)</f>
        <v>85702</v>
      </c>
      <c r="J20" s="156">
        <f>SUM(J21:J23)</f>
        <v>2034298</v>
      </c>
      <c r="K20" s="169">
        <f>SUM(K21:K23)</f>
        <v>0</v>
      </c>
    </row>
    <row r="21" spans="1:11" ht="12.75">
      <c r="A21" s="76"/>
      <c r="B21" s="77"/>
      <c r="C21" s="43" t="s">
        <v>12</v>
      </c>
      <c r="D21" s="40"/>
      <c r="E21" s="40"/>
      <c r="F21" s="161" t="s">
        <v>47</v>
      </c>
      <c r="G21" s="41">
        <f t="shared" si="0"/>
        <v>85702</v>
      </c>
      <c r="H21" s="41"/>
      <c r="I21" s="31">
        <v>85702</v>
      </c>
      <c r="J21" s="101"/>
      <c r="K21" s="102"/>
    </row>
    <row r="22" spans="1:11" ht="12.75">
      <c r="A22" s="65"/>
      <c r="B22" s="79"/>
      <c r="C22" s="10"/>
      <c r="D22" s="40"/>
      <c r="E22" s="40"/>
      <c r="F22" s="161" t="s">
        <v>75</v>
      </c>
      <c r="G22" s="41">
        <f t="shared" si="0"/>
        <v>469000</v>
      </c>
      <c r="H22" s="41"/>
      <c r="I22" s="31"/>
      <c r="J22" s="101">
        <v>469000</v>
      </c>
      <c r="K22" s="102"/>
    </row>
    <row r="23" spans="1:11" ht="12.75">
      <c r="A23" s="152"/>
      <c r="B23" s="157"/>
      <c r="C23" s="154"/>
      <c r="D23" s="153"/>
      <c r="E23" s="153"/>
      <c r="F23" s="162" t="s">
        <v>83</v>
      </c>
      <c r="G23" s="150">
        <f t="shared" si="0"/>
        <v>1565298</v>
      </c>
      <c r="H23" s="150"/>
      <c r="I23" s="182"/>
      <c r="J23" s="183">
        <v>1565298</v>
      </c>
      <c r="K23" s="184"/>
    </row>
    <row r="24" spans="1:11" ht="12.75">
      <c r="A24" s="98" t="s">
        <v>80</v>
      </c>
      <c r="B24" s="77"/>
      <c r="C24" s="43" t="s">
        <v>85</v>
      </c>
      <c r="D24" s="109">
        <v>2007</v>
      </c>
      <c r="E24" s="109">
        <v>2007</v>
      </c>
      <c r="F24" s="163" t="s">
        <v>14</v>
      </c>
      <c r="G24" s="167">
        <f>SUM(G25:G27)</f>
        <v>2000000</v>
      </c>
      <c r="H24" s="173">
        <v>0</v>
      </c>
      <c r="I24" s="172">
        <f>SUM(I25:I27)</f>
        <v>0</v>
      </c>
      <c r="J24" s="156">
        <f>SUM(J25:J27)</f>
        <v>0</v>
      </c>
      <c r="K24" s="169">
        <f>SUM(K25:K27)</f>
        <v>2000000</v>
      </c>
    </row>
    <row r="25" spans="1:11" ht="12.75">
      <c r="A25" s="76"/>
      <c r="B25" s="77"/>
      <c r="C25" s="43" t="s">
        <v>12</v>
      </c>
      <c r="D25" s="40"/>
      <c r="E25" s="40"/>
      <c r="F25" s="161" t="s">
        <v>47</v>
      </c>
      <c r="G25" s="41">
        <v>50000</v>
      </c>
      <c r="H25" s="41" t="s">
        <v>13</v>
      </c>
      <c r="I25" s="31"/>
      <c r="J25" s="101"/>
      <c r="K25" s="102">
        <v>50000</v>
      </c>
    </row>
    <row r="26" spans="1:11" ht="12.75">
      <c r="A26" s="65"/>
      <c r="B26" s="79"/>
      <c r="C26" s="10"/>
      <c r="D26" s="40"/>
      <c r="E26" s="40"/>
      <c r="F26" s="161" t="s">
        <v>75</v>
      </c>
      <c r="G26" s="41">
        <v>450000</v>
      </c>
      <c r="H26" s="41"/>
      <c r="I26" s="31"/>
      <c r="J26" s="101"/>
      <c r="K26" s="102">
        <v>450000</v>
      </c>
    </row>
    <row r="27" spans="1:11" ht="13.5" thickBot="1">
      <c r="A27" s="86"/>
      <c r="B27" s="85"/>
      <c r="C27" s="89"/>
      <c r="D27" s="90"/>
      <c r="E27" s="90"/>
      <c r="F27" s="164" t="s">
        <v>83</v>
      </c>
      <c r="G27" s="151">
        <v>1500000</v>
      </c>
      <c r="H27" s="151"/>
      <c r="I27" s="141"/>
      <c r="J27" s="170"/>
      <c r="K27" s="168">
        <v>1500000</v>
      </c>
    </row>
    <row r="30" ht="12.75">
      <c r="G30" s="25"/>
    </row>
    <row r="32" ht="12.75">
      <c r="H32" s="75" t="s">
        <v>33</v>
      </c>
    </row>
    <row r="33" ht="12.75">
      <c r="H33" s="75" t="s">
        <v>8</v>
      </c>
    </row>
    <row r="34" ht="12.75">
      <c r="H34" s="75"/>
    </row>
    <row r="35" ht="12.75">
      <c r="H35" s="75"/>
    </row>
    <row r="36" ht="12.75">
      <c r="H36" s="47" t="s">
        <v>21</v>
      </c>
    </row>
  </sheetData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Łucja Wieczorek</dc:creator>
  <cp:keywords/>
  <dc:description/>
  <cp:lastModifiedBy>Łucja Wieczorek</cp:lastModifiedBy>
  <cp:lastPrinted>2005-03-22T06:43:11Z</cp:lastPrinted>
  <dcterms:created xsi:type="dcterms:W3CDTF">2002-11-13T13:47:44Z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