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75" windowHeight="5685" tabRatio="931" activeTab="0"/>
  </bookViews>
  <sheets>
    <sheet name="sołectwa (2)" sheetId="1" r:id="rId1"/>
  </sheets>
  <definedNames>
    <definedName name="_1._zest_uchwał_">#REF!</definedName>
    <definedName name="_10._inwestycje">#REF!</definedName>
    <definedName name="_2._plan_doch_">#REF!</definedName>
    <definedName name="_3._plan_wydatków">#REF!</definedName>
    <definedName name="_4._zmiany_planu">#REF!</definedName>
    <definedName name="_5._zał_dochody">#REF!</definedName>
    <definedName name="_6._doch_robocze">#REF!</definedName>
    <definedName name="_7._zał_wyd_wyk">#REF!</definedName>
    <definedName name="_8._wyd_robocze">#REF!</definedName>
    <definedName name="_9._zad_zlec_">#REF!</definedName>
    <definedName name="_Fund_Ochr_Środow">#REF!</definedName>
    <definedName name="_płace">#REF!</definedName>
    <definedName name="_pod_leŚny">#REF!</definedName>
    <definedName name="_pod_od_nieruch">#REF!</definedName>
    <definedName name="_pod_rolny">#REF!</definedName>
    <definedName name="_pod_transp">#REF!</definedName>
    <definedName name="_przedszkola_zał">#REF!</definedName>
    <definedName name="_soł_robocz">#REF!</definedName>
    <definedName name="_sołectwa" localSheetId="0">'sołectwa (2)'!#REF!</definedName>
    <definedName name="_sołectwa">#REF!</definedName>
    <definedName name="_szkoły_zał">#REF!</definedName>
    <definedName name="_środek_specjalny">#REF!</definedName>
  </definedNames>
  <calcPr fullCalcOnLoad="1" fullPrecision="0"/>
</workbook>
</file>

<file path=xl/sharedStrings.xml><?xml version="1.0" encoding="utf-8"?>
<sst xmlns="http://schemas.openxmlformats.org/spreadsheetml/2006/main" count="108" uniqueCount="76">
  <si>
    <t>Przewodniczący</t>
  </si>
  <si>
    <t>Rady Gminy Lipno</t>
  </si>
  <si>
    <t>Kazimierz Kubicki</t>
  </si>
  <si>
    <t>Dział 010</t>
  </si>
  <si>
    <t>r.01095</t>
  </si>
  <si>
    <t>§ 4260-zakup energii</t>
  </si>
  <si>
    <t>§ 4270- zakup usług remontowych</t>
  </si>
  <si>
    <t>Obiekty sportowe</t>
  </si>
  <si>
    <t>Sule-</t>
  </si>
  <si>
    <t>jewo</t>
  </si>
  <si>
    <t>r. 92601</t>
  </si>
  <si>
    <t>Bezp.publ.i ochrona przeciwpoż.</t>
  </si>
  <si>
    <t>Ochotnicze straże pożarne</t>
  </si>
  <si>
    <t>r. 90004</t>
  </si>
  <si>
    <t>Utrzymanie zieleni w miast.i gminach</t>
  </si>
  <si>
    <t>Rolnictwo i łowiectwo</t>
  </si>
  <si>
    <t>§ 4170-wynagrodzenia bezosobowe</t>
  </si>
  <si>
    <t xml:space="preserve"> </t>
  </si>
  <si>
    <t>Ogółem</t>
  </si>
  <si>
    <t xml:space="preserve"> w zł</t>
  </si>
  <si>
    <t>Klasyfik.</t>
  </si>
  <si>
    <t>Treść</t>
  </si>
  <si>
    <t>budżet.</t>
  </si>
  <si>
    <t xml:space="preserve">Razem </t>
  </si>
  <si>
    <t>§ 4210-zakup materiałów i wyposaż.</t>
  </si>
  <si>
    <t>Dział 900</t>
  </si>
  <si>
    <t>Gospodarka komunalna</t>
  </si>
  <si>
    <t>Dział 921</t>
  </si>
  <si>
    <t>r. 92109</t>
  </si>
  <si>
    <t>Domy i ośr.kult.świetlice i kluby</t>
  </si>
  <si>
    <t>§ 4110-składki na ubezp.społeczne</t>
  </si>
  <si>
    <t>r.92195</t>
  </si>
  <si>
    <t>Pozostała działalność</t>
  </si>
  <si>
    <t>§ 4300- zakup usług pozostałych</t>
  </si>
  <si>
    <t>Dział 926</t>
  </si>
  <si>
    <t>Kultura fizyczna i sport</t>
  </si>
  <si>
    <t>r. 92605</t>
  </si>
  <si>
    <t>Zadania w zakr. kultur. fiz. i sportu</t>
  </si>
  <si>
    <t>Smyczy-</t>
  </si>
  <si>
    <t>Klonó-</t>
  </si>
  <si>
    <t>na</t>
  </si>
  <si>
    <t>wiec</t>
  </si>
  <si>
    <t>Dział 754</t>
  </si>
  <si>
    <t>Kultura i ochrona .dziedzictwa narod.</t>
  </si>
  <si>
    <t>sołectwa</t>
  </si>
  <si>
    <t xml:space="preserve"> Wydatki jednostek pomocniczych Gminy Lipno- sołectw </t>
  </si>
  <si>
    <t>r.75412</t>
  </si>
  <si>
    <t>Mórkowo</t>
  </si>
  <si>
    <t>Żakowo</t>
  </si>
  <si>
    <t>Radomicko</t>
  </si>
  <si>
    <t>na rok budżetowy 2008 - załącznik nr 8</t>
  </si>
  <si>
    <t>Wilkowice</t>
  </si>
  <si>
    <t>Goniem-</t>
  </si>
  <si>
    <t>bice</t>
  </si>
  <si>
    <t>Górka Du-</t>
  </si>
  <si>
    <t>chowna</t>
  </si>
  <si>
    <t>Targo-</t>
  </si>
  <si>
    <t>wisko</t>
  </si>
  <si>
    <t>Wyciąż-</t>
  </si>
  <si>
    <t>kowo</t>
  </si>
  <si>
    <t>Lipno</t>
  </si>
  <si>
    <t>dochody</t>
  </si>
  <si>
    <t>przyjąć</t>
  </si>
  <si>
    <t>Liczba mieszkańców</t>
  </si>
  <si>
    <t>Ratowice</t>
  </si>
  <si>
    <t>Koronowo</t>
  </si>
  <si>
    <t>Gronówko</t>
  </si>
  <si>
    <t>§ 6050-wydatki inwestycyjne</t>
  </si>
  <si>
    <t>suma</t>
  </si>
  <si>
    <t>kwota na mieszkańca</t>
  </si>
  <si>
    <t>Oświata i wychowanie</t>
  </si>
  <si>
    <t>Przedszkola</t>
  </si>
  <si>
    <t>Dział 801</t>
  </si>
  <si>
    <t>r. 80104</t>
  </si>
  <si>
    <t>Załącznik Nr 5 do uchwały Rady Gminy Lipno</t>
  </si>
  <si>
    <t>nr XXIII/141 /2008 z dnia 29.11.2008 r.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</si>
</sst>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\1\2\2.0"/>
    <numFmt numFmtId="169" formatCode="#,##0.000"/>
    <numFmt numFmtId="170" formatCode="0.000"/>
    <numFmt numFmtId="171" formatCode="0.00000"/>
    <numFmt numFmtId="172" formatCode="0.0000"/>
    <numFmt numFmtId="173" formatCode="_-* #,##0.0000\ _z_ł_-;\-* #,##0.0000\ _z_ł_-;_-* &quot;-&quot;??\ _z_ł_-;_-@_-"/>
    <numFmt numFmtId="174" formatCode="#,##0.0"/>
    <numFmt numFmtId="175" formatCode="0.0%"/>
    <numFmt numFmtId="176" formatCode="0.0"/>
    <numFmt numFmtId="177" formatCode="#,##0.0000"/>
    <numFmt numFmtId="178" formatCode="000"/>
    <numFmt numFmtId="179" formatCode="#,##0_ ;\-#,##0\ "/>
    <numFmt numFmtId="180" formatCode="0.00000000"/>
    <numFmt numFmtId="181" formatCode="0.0000000"/>
    <numFmt numFmtId="182" formatCode="0.000000"/>
    <numFmt numFmtId="183" formatCode="#,##0\ &quot;zł&quot;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b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4" fillId="0" borderId="13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5" fillId="0" borderId="18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20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3" fontId="5" fillId="0" borderId="23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5" fillId="0" borderId="11" xfId="0" applyFont="1" applyBorder="1" applyAlignment="1">
      <alignment/>
    </xf>
    <xf numFmtId="0" fontId="11" fillId="0" borderId="22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3" fontId="5" fillId="0" borderId="30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3" fontId="4" fillId="0" borderId="29" xfId="0" applyNumberFormat="1" applyFont="1" applyBorder="1" applyAlignment="1">
      <alignment horizontal="right"/>
    </xf>
    <xf numFmtId="3" fontId="8" fillId="0" borderId="32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8" fillId="0" borderId="34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3" fontId="5" fillId="0" borderId="23" xfId="0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0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9"/>
  <sheetViews>
    <sheetView tabSelected="1" zoomScalePageLayoutView="0" workbookViewId="0" topLeftCell="B1">
      <selection activeCell="L18" sqref="L18"/>
    </sheetView>
  </sheetViews>
  <sheetFormatPr defaultColWidth="9.00390625" defaultRowHeight="12.75"/>
  <cols>
    <col min="1" max="1" width="7.625" style="2" customWidth="1"/>
    <col min="2" max="2" width="26.75390625" style="2" customWidth="1"/>
    <col min="3" max="3" width="7.875" style="2" customWidth="1"/>
    <col min="4" max="4" width="8.125" style="2" customWidth="1"/>
    <col min="5" max="5" width="8.125" style="18" customWidth="1"/>
    <col min="6" max="6" width="6.75390625" style="18" customWidth="1"/>
    <col min="7" max="7" width="8.125" style="18" customWidth="1"/>
    <col min="8" max="8" width="9.00390625" style="18" customWidth="1"/>
    <col min="9" max="9" width="8.125" style="18" customWidth="1"/>
    <col min="10" max="10" width="8.00390625" style="18" customWidth="1"/>
    <col min="11" max="11" width="7.875" style="18" customWidth="1"/>
    <col min="12" max="12" width="8.125" style="18" customWidth="1"/>
    <col min="13" max="13" width="8.375" style="18" customWidth="1"/>
    <col min="14" max="14" width="7.25390625" style="18" customWidth="1"/>
    <col min="15" max="15" width="7.00390625" style="18" customWidth="1"/>
    <col min="16" max="16" width="8.375" style="19" customWidth="1"/>
    <col min="17" max="17" width="9.125" style="18" customWidth="1"/>
    <col min="18" max="18" width="8.375" style="18" customWidth="1"/>
    <col min="19" max="16384" width="9.125" style="18" customWidth="1"/>
  </cols>
  <sheetData>
    <row r="1" spans="2:15" ht="12.75">
      <c r="B1" s="113" t="s">
        <v>45</v>
      </c>
      <c r="C1" s="114"/>
      <c r="D1" s="114"/>
      <c r="E1" s="114"/>
      <c r="F1" s="114"/>
      <c r="G1" s="114"/>
      <c r="H1" s="114"/>
      <c r="I1" s="114"/>
      <c r="J1" s="114"/>
      <c r="O1" s="64" t="s">
        <v>74</v>
      </c>
    </row>
    <row r="2" spans="2:16" ht="13.5" thickBot="1">
      <c r="B2" s="107" t="s">
        <v>50</v>
      </c>
      <c r="C2" s="107"/>
      <c r="D2" s="107"/>
      <c r="E2" s="108"/>
      <c r="F2" s="108"/>
      <c r="G2" s="108"/>
      <c r="H2" s="108"/>
      <c r="I2" s="108"/>
      <c r="J2" s="108"/>
      <c r="O2" s="64" t="s">
        <v>75</v>
      </c>
      <c r="P2" s="43" t="s">
        <v>19</v>
      </c>
    </row>
    <row r="3" spans="1:19" ht="13.5" thickBot="1">
      <c r="A3" s="16" t="s">
        <v>20</v>
      </c>
      <c r="B3" s="63" t="s">
        <v>21</v>
      </c>
      <c r="C3" s="109" t="s">
        <v>44</v>
      </c>
      <c r="D3" s="110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2"/>
      <c r="Q3" s="12"/>
      <c r="R3" s="12"/>
      <c r="S3" s="12"/>
    </row>
    <row r="4" spans="1:19" s="2" customFormat="1" ht="11.25">
      <c r="A4" s="41" t="s">
        <v>22</v>
      </c>
      <c r="B4" s="65"/>
      <c r="C4" s="41" t="s">
        <v>54</v>
      </c>
      <c r="D4" s="65" t="s">
        <v>52</v>
      </c>
      <c r="E4" s="65" t="s">
        <v>39</v>
      </c>
      <c r="F4" s="89" t="s">
        <v>60</v>
      </c>
      <c r="G4" s="65" t="s">
        <v>47</v>
      </c>
      <c r="H4" s="65" t="s">
        <v>49</v>
      </c>
      <c r="I4" s="65" t="s">
        <v>64</v>
      </c>
      <c r="J4" s="41" t="s">
        <v>38</v>
      </c>
      <c r="K4" s="65" t="s">
        <v>8</v>
      </c>
      <c r="L4" s="27" t="s">
        <v>56</v>
      </c>
      <c r="M4" s="27" t="s">
        <v>51</v>
      </c>
      <c r="N4" s="5" t="s">
        <v>58</v>
      </c>
      <c r="O4" s="27" t="s">
        <v>48</v>
      </c>
      <c r="P4" s="70" t="s">
        <v>23</v>
      </c>
      <c r="Q4" s="3"/>
      <c r="R4" s="3"/>
      <c r="S4" s="3"/>
    </row>
    <row r="5" spans="1:19" s="2" customFormat="1" ht="12" thickBot="1">
      <c r="A5" s="17"/>
      <c r="B5" s="10"/>
      <c r="C5" s="9" t="s">
        <v>55</v>
      </c>
      <c r="D5" s="62" t="s">
        <v>53</v>
      </c>
      <c r="E5" s="62" t="s">
        <v>41</v>
      </c>
      <c r="F5" s="90"/>
      <c r="G5" s="62"/>
      <c r="H5" s="62"/>
      <c r="I5" s="62"/>
      <c r="J5" s="17" t="s">
        <v>40</v>
      </c>
      <c r="K5" s="62" t="s">
        <v>9</v>
      </c>
      <c r="L5" s="17" t="s">
        <v>57</v>
      </c>
      <c r="M5" s="17"/>
      <c r="N5" s="69" t="s">
        <v>59</v>
      </c>
      <c r="O5" s="17"/>
      <c r="P5" s="71"/>
      <c r="Q5" s="5"/>
      <c r="R5" s="5"/>
      <c r="S5" s="3"/>
    </row>
    <row r="6" spans="1:19" s="42" customFormat="1" ht="12.75" thickBot="1">
      <c r="A6" s="20" t="s">
        <v>3</v>
      </c>
      <c r="B6" s="60" t="s">
        <v>15</v>
      </c>
      <c r="C6" s="56">
        <f aca="true" t="shared" si="0" ref="C6:P6">SUM(C7)</f>
        <v>0</v>
      </c>
      <c r="D6" s="56"/>
      <c r="E6" s="56">
        <f t="shared" si="0"/>
        <v>0</v>
      </c>
      <c r="F6" s="91">
        <f>SUM(F7)</f>
        <v>700</v>
      </c>
      <c r="G6" s="56">
        <f t="shared" si="0"/>
        <v>0</v>
      </c>
      <c r="H6" s="56">
        <f t="shared" si="0"/>
        <v>0</v>
      </c>
      <c r="I6" s="56">
        <f t="shared" si="0"/>
        <v>0</v>
      </c>
      <c r="J6" s="49">
        <f t="shared" si="0"/>
        <v>0</v>
      </c>
      <c r="K6" s="56">
        <f t="shared" si="0"/>
        <v>0</v>
      </c>
      <c r="L6" s="56">
        <f t="shared" si="0"/>
        <v>0</v>
      </c>
      <c r="M6" s="49"/>
      <c r="N6" s="78">
        <f t="shared" si="0"/>
        <v>0</v>
      </c>
      <c r="O6" s="49">
        <f t="shared" si="0"/>
        <v>0</v>
      </c>
      <c r="P6" s="72">
        <f t="shared" si="0"/>
        <v>700</v>
      </c>
      <c r="Q6" s="8"/>
      <c r="R6" s="8"/>
      <c r="S6" s="8"/>
    </row>
    <row r="7" spans="1:19" s="44" customFormat="1" ht="12">
      <c r="A7" s="46" t="s">
        <v>4</v>
      </c>
      <c r="B7" s="66" t="s">
        <v>32</v>
      </c>
      <c r="C7" s="58">
        <f aca="true" t="shared" si="1" ref="C7:P7">SUM(C8:C8)</f>
        <v>0</v>
      </c>
      <c r="D7" s="58"/>
      <c r="E7" s="58">
        <f t="shared" si="1"/>
        <v>0</v>
      </c>
      <c r="F7" s="92">
        <f>SUM(F8)</f>
        <v>700</v>
      </c>
      <c r="G7" s="58">
        <f t="shared" si="1"/>
        <v>0</v>
      </c>
      <c r="H7" s="58">
        <f t="shared" si="1"/>
        <v>0</v>
      </c>
      <c r="I7" s="58">
        <f t="shared" si="1"/>
        <v>0</v>
      </c>
      <c r="J7" s="51">
        <f t="shared" si="1"/>
        <v>0</v>
      </c>
      <c r="K7" s="58">
        <f t="shared" si="1"/>
        <v>0</v>
      </c>
      <c r="L7" s="58">
        <f t="shared" si="1"/>
        <v>0</v>
      </c>
      <c r="M7" s="51"/>
      <c r="N7" s="79">
        <f t="shared" si="1"/>
        <v>0</v>
      </c>
      <c r="O7" s="51">
        <f t="shared" si="1"/>
        <v>0</v>
      </c>
      <c r="P7" s="73">
        <f t="shared" si="1"/>
        <v>700</v>
      </c>
      <c r="Q7" s="39"/>
      <c r="R7" s="39"/>
      <c r="S7" s="38"/>
    </row>
    <row r="8" spans="1:19" ht="12.75" thickBot="1">
      <c r="A8" s="21"/>
      <c r="B8" s="11" t="s">
        <v>33</v>
      </c>
      <c r="C8" s="47"/>
      <c r="D8" s="47"/>
      <c r="E8" s="47"/>
      <c r="F8" s="93">
        <v>700</v>
      </c>
      <c r="G8" s="47"/>
      <c r="H8" s="47"/>
      <c r="I8" s="47"/>
      <c r="J8" s="24"/>
      <c r="K8" s="47"/>
      <c r="L8" s="47"/>
      <c r="M8" s="24"/>
      <c r="N8" s="6"/>
      <c r="O8" s="24"/>
      <c r="P8" s="74">
        <f>SUM(E8:K8)</f>
        <v>700</v>
      </c>
      <c r="Q8" s="7"/>
      <c r="R8" s="7"/>
      <c r="S8" s="8"/>
    </row>
    <row r="9" spans="1:19" s="42" customFormat="1" ht="12.75" thickBot="1">
      <c r="A9" s="23" t="s">
        <v>42</v>
      </c>
      <c r="B9" s="40" t="s">
        <v>11</v>
      </c>
      <c r="C9" s="54">
        <f aca="true" t="shared" si="2" ref="C9:P10">SUM(C10)</f>
        <v>0</v>
      </c>
      <c r="D9" s="54"/>
      <c r="E9" s="54">
        <f t="shared" si="2"/>
        <v>0</v>
      </c>
      <c r="F9" s="94"/>
      <c r="G9" s="54">
        <f t="shared" si="2"/>
        <v>150</v>
      </c>
      <c r="H9" s="54">
        <f t="shared" si="2"/>
        <v>450</v>
      </c>
      <c r="I9" s="54">
        <f t="shared" si="2"/>
        <v>0</v>
      </c>
      <c r="J9" s="52">
        <f t="shared" si="2"/>
        <v>0</v>
      </c>
      <c r="K9" s="54">
        <f t="shared" si="2"/>
        <v>0</v>
      </c>
      <c r="L9" s="54">
        <f t="shared" si="2"/>
        <v>0</v>
      </c>
      <c r="M9" s="52"/>
      <c r="N9" s="80">
        <f t="shared" si="2"/>
        <v>100</v>
      </c>
      <c r="O9" s="52">
        <f t="shared" si="2"/>
        <v>0</v>
      </c>
      <c r="P9" s="37">
        <f t="shared" si="2"/>
        <v>700</v>
      </c>
      <c r="Q9" s="8"/>
      <c r="R9" s="8"/>
      <c r="S9" s="8"/>
    </row>
    <row r="10" spans="1:19" s="44" customFormat="1" ht="12">
      <c r="A10" s="46" t="s">
        <v>46</v>
      </c>
      <c r="B10" s="66" t="s">
        <v>12</v>
      </c>
      <c r="C10" s="58">
        <f t="shared" si="2"/>
        <v>0</v>
      </c>
      <c r="D10" s="58"/>
      <c r="E10" s="58">
        <f t="shared" si="2"/>
        <v>0</v>
      </c>
      <c r="F10" s="92"/>
      <c r="G10" s="58">
        <f t="shared" si="2"/>
        <v>150</v>
      </c>
      <c r="H10" s="58">
        <f t="shared" si="2"/>
        <v>450</v>
      </c>
      <c r="I10" s="58">
        <f t="shared" si="2"/>
        <v>0</v>
      </c>
      <c r="J10" s="51">
        <f t="shared" si="2"/>
        <v>0</v>
      </c>
      <c r="K10" s="58">
        <f t="shared" si="2"/>
        <v>0</v>
      </c>
      <c r="L10" s="58">
        <f t="shared" si="2"/>
        <v>0</v>
      </c>
      <c r="M10" s="51"/>
      <c r="N10" s="79">
        <f t="shared" si="2"/>
        <v>100</v>
      </c>
      <c r="O10" s="51">
        <f t="shared" si="2"/>
        <v>0</v>
      </c>
      <c r="P10" s="73">
        <f t="shared" si="2"/>
        <v>700</v>
      </c>
      <c r="Q10" s="39"/>
      <c r="R10" s="39"/>
      <c r="S10" s="38"/>
    </row>
    <row r="11" spans="1:19" ht="12.75" thickBot="1">
      <c r="A11" s="21"/>
      <c r="B11" s="10" t="s">
        <v>24</v>
      </c>
      <c r="C11" s="48"/>
      <c r="D11" s="48"/>
      <c r="E11" s="48"/>
      <c r="F11" s="95"/>
      <c r="G11" s="48">
        <v>150</v>
      </c>
      <c r="H11" s="48">
        <v>450</v>
      </c>
      <c r="I11" s="48">
        <v>0</v>
      </c>
      <c r="J11" s="59"/>
      <c r="K11" s="47"/>
      <c r="L11" s="48"/>
      <c r="M11" s="59"/>
      <c r="N11" s="102">
        <v>100</v>
      </c>
      <c r="O11" s="59"/>
      <c r="P11" s="75">
        <f>SUM(C11:O11)</f>
        <v>700</v>
      </c>
      <c r="Q11" s="7"/>
      <c r="R11" s="7"/>
      <c r="S11" s="8"/>
    </row>
    <row r="12" spans="1:19" s="42" customFormat="1" ht="12.75" thickBot="1">
      <c r="A12" s="23" t="s">
        <v>25</v>
      </c>
      <c r="B12" s="67" t="s">
        <v>26</v>
      </c>
      <c r="C12" s="52">
        <f aca="true" t="shared" si="3" ref="C12:P12">SUM(C13)</f>
        <v>0</v>
      </c>
      <c r="D12" s="52"/>
      <c r="E12" s="52">
        <f t="shared" si="3"/>
        <v>0</v>
      </c>
      <c r="F12" s="96">
        <f>SUM(F13)</f>
        <v>2400</v>
      </c>
      <c r="G12" s="52">
        <f t="shared" si="3"/>
        <v>0</v>
      </c>
      <c r="H12" s="52">
        <f t="shared" si="3"/>
        <v>0</v>
      </c>
      <c r="I12" s="52">
        <f t="shared" si="3"/>
        <v>0</v>
      </c>
      <c r="J12" s="52">
        <f t="shared" si="3"/>
        <v>0</v>
      </c>
      <c r="K12" s="54">
        <f t="shared" si="3"/>
        <v>0</v>
      </c>
      <c r="L12" s="52">
        <f t="shared" si="3"/>
        <v>0</v>
      </c>
      <c r="M12" s="52"/>
      <c r="N12" s="37">
        <f t="shared" si="3"/>
        <v>0</v>
      </c>
      <c r="O12" s="52">
        <f t="shared" si="3"/>
        <v>0</v>
      </c>
      <c r="P12" s="37">
        <f t="shared" si="3"/>
        <v>2400</v>
      </c>
      <c r="Q12" s="8"/>
      <c r="R12" s="8"/>
      <c r="S12" s="8"/>
    </row>
    <row r="13" spans="1:19" s="44" customFormat="1" ht="12">
      <c r="A13" s="26" t="s">
        <v>13</v>
      </c>
      <c r="B13" s="61" t="s">
        <v>14</v>
      </c>
      <c r="C13" s="51">
        <f aca="true" t="shared" si="4" ref="C13:P13">SUM(C14:C15)</f>
        <v>0</v>
      </c>
      <c r="D13" s="51"/>
      <c r="E13" s="51">
        <f t="shared" si="4"/>
        <v>0</v>
      </c>
      <c r="F13" s="97">
        <f>SUM(F14:F15)</f>
        <v>2400</v>
      </c>
      <c r="G13" s="51">
        <f t="shared" si="4"/>
        <v>0</v>
      </c>
      <c r="H13" s="51">
        <f>SUM(H14:H15)</f>
        <v>0</v>
      </c>
      <c r="I13" s="51">
        <f>SUM(I14:I15)</f>
        <v>0</v>
      </c>
      <c r="J13" s="51">
        <f t="shared" si="4"/>
        <v>0</v>
      </c>
      <c r="K13" s="53">
        <f t="shared" si="4"/>
        <v>0</v>
      </c>
      <c r="L13" s="51">
        <f t="shared" si="4"/>
        <v>0</v>
      </c>
      <c r="M13" s="51"/>
      <c r="N13" s="73">
        <f t="shared" si="4"/>
        <v>0</v>
      </c>
      <c r="O13" s="51">
        <f t="shared" si="4"/>
        <v>0</v>
      </c>
      <c r="P13" s="73">
        <f t="shared" si="4"/>
        <v>2400</v>
      </c>
      <c r="Q13" s="39"/>
      <c r="R13" s="39"/>
      <c r="S13" s="38"/>
    </row>
    <row r="14" spans="1:19" ht="12">
      <c r="A14" s="21"/>
      <c r="B14" s="11" t="s">
        <v>24</v>
      </c>
      <c r="C14" s="24"/>
      <c r="D14" s="24"/>
      <c r="E14" s="24"/>
      <c r="F14" s="98">
        <v>1400</v>
      </c>
      <c r="G14" s="24"/>
      <c r="H14" s="24"/>
      <c r="I14" s="24"/>
      <c r="J14" s="24"/>
      <c r="K14" s="6"/>
      <c r="L14" s="24"/>
      <c r="M14" s="24"/>
      <c r="N14" s="81"/>
      <c r="O14" s="24"/>
      <c r="P14" s="74">
        <f>SUM(E14:K14)</f>
        <v>1400</v>
      </c>
      <c r="Q14" s="7"/>
      <c r="R14" s="7"/>
      <c r="S14" s="8"/>
    </row>
    <row r="15" spans="1:19" ht="12.75" thickBot="1">
      <c r="A15" s="21"/>
      <c r="B15" s="11" t="s">
        <v>33</v>
      </c>
      <c r="C15" s="59"/>
      <c r="D15" s="59"/>
      <c r="E15" s="59"/>
      <c r="F15" s="99">
        <v>1000</v>
      </c>
      <c r="G15" s="59"/>
      <c r="H15" s="59"/>
      <c r="I15" s="59"/>
      <c r="J15" s="59"/>
      <c r="K15" s="6"/>
      <c r="L15" s="59"/>
      <c r="M15" s="59"/>
      <c r="N15" s="82"/>
      <c r="O15" s="59"/>
      <c r="P15" s="75">
        <f>SUM(E15:K15)</f>
        <v>1000</v>
      </c>
      <c r="Q15" s="7"/>
      <c r="R15" s="7"/>
      <c r="S15" s="8"/>
    </row>
    <row r="16" spans="1:19" s="42" customFormat="1" ht="12.75" thickBot="1">
      <c r="A16" s="23" t="s">
        <v>72</v>
      </c>
      <c r="B16" s="40" t="s">
        <v>70</v>
      </c>
      <c r="C16" s="54">
        <f aca="true" t="shared" si="5" ref="C16:P17">SUM(C17)</f>
        <v>0</v>
      </c>
      <c r="D16" s="54">
        <f t="shared" si="5"/>
        <v>422</v>
      </c>
      <c r="E16" s="54">
        <f t="shared" si="5"/>
        <v>0</v>
      </c>
      <c r="F16" s="94">
        <f t="shared" si="5"/>
        <v>0</v>
      </c>
      <c r="G16" s="54">
        <f t="shared" si="5"/>
        <v>0</v>
      </c>
      <c r="H16" s="54">
        <f t="shared" si="5"/>
        <v>0</v>
      </c>
      <c r="I16" s="54">
        <f t="shared" si="5"/>
        <v>0</v>
      </c>
      <c r="J16" s="52">
        <f t="shared" si="5"/>
        <v>0</v>
      </c>
      <c r="K16" s="54">
        <f t="shared" si="5"/>
        <v>0</v>
      </c>
      <c r="L16" s="54">
        <f t="shared" si="5"/>
        <v>0</v>
      </c>
      <c r="M16" s="52">
        <f t="shared" si="5"/>
        <v>0</v>
      </c>
      <c r="N16" s="80">
        <f t="shared" si="5"/>
        <v>0</v>
      </c>
      <c r="O16" s="52">
        <f t="shared" si="5"/>
        <v>0</v>
      </c>
      <c r="P16" s="37">
        <f t="shared" si="5"/>
        <v>422</v>
      </c>
      <c r="Q16" s="8"/>
      <c r="R16" s="8"/>
      <c r="S16" s="8"/>
    </row>
    <row r="17" spans="1:19" s="44" customFormat="1" ht="12">
      <c r="A17" s="26" t="s">
        <v>73</v>
      </c>
      <c r="B17" s="66" t="s">
        <v>71</v>
      </c>
      <c r="C17" s="58">
        <f>SUM(C18)</f>
        <v>0</v>
      </c>
      <c r="D17" s="58">
        <f t="shared" si="5"/>
        <v>422</v>
      </c>
      <c r="E17" s="58">
        <f t="shared" si="5"/>
        <v>0</v>
      </c>
      <c r="F17" s="92">
        <f t="shared" si="5"/>
        <v>0</v>
      </c>
      <c r="G17" s="58">
        <f t="shared" si="5"/>
        <v>0</v>
      </c>
      <c r="H17" s="58">
        <f t="shared" si="5"/>
        <v>0</v>
      </c>
      <c r="I17" s="58">
        <f t="shared" si="5"/>
        <v>0</v>
      </c>
      <c r="J17" s="51">
        <f t="shared" si="5"/>
        <v>0</v>
      </c>
      <c r="K17" s="58">
        <f t="shared" si="5"/>
        <v>0</v>
      </c>
      <c r="L17" s="58">
        <f t="shared" si="5"/>
        <v>0</v>
      </c>
      <c r="M17" s="51">
        <f t="shared" si="5"/>
        <v>0</v>
      </c>
      <c r="N17" s="79">
        <f t="shared" si="5"/>
        <v>0</v>
      </c>
      <c r="O17" s="51">
        <f t="shared" si="5"/>
        <v>0</v>
      </c>
      <c r="P17" s="73">
        <f t="shared" si="5"/>
        <v>422</v>
      </c>
      <c r="Q17" s="39"/>
      <c r="R17" s="39"/>
      <c r="S17" s="38"/>
    </row>
    <row r="18" spans="1:19" ht="12.75" thickBot="1">
      <c r="A18" s="21"/>
      <c r="B18" s="10" t="s">
        <v>24</v>
      </c>
      <c r="C18" s="48"/>
      <c r="D18" s="48">
        <v>422</v>
      </c>
      <c r="E18" s="48"/>
      <c r="F18" s="95"/>
      <c r="G18" s="48">
        <v>0</v>
      </c>
      <c r="H18" s="48">
        <v>0</v>
      </c>
      <c r="I18" s="48">
        <v>0</v>
      </c>
      <c r="J18" s="59"/>
      <c r="K18" s="47"/>
      <c r="L18" s="48"/>
      <c r="M18" s="59"/>
      <c r="N18" s="102">
        <v>0</v>
      </c>
      <c r="O18" s="59"/>
      <c r="P18" s="75">
        <f>SUM(C18:O18)</f>
        <v>422</v>
      </c>
      <c r="Q18" s="7"/>
      <c r="R18" s="7"/>
      <c r="S18" s="8"/>
    </row>
    <row r="19" spans="1:19" ht="12.75" thickBot="1">
      <c r="A19" s="23" t="s">
        <v>27</v>
      </c>
      <c r="B19" s="68" t="s">
        <v>43</v>
      </c>
      <c r="C19" s="52">
        <f aca="true" t="shared" si="6" ref="C19:P19">SUM(C20+C27)</f>
        <v>6435</v>
      </c>
      <c r="D19" s="52">
        <f>SUM(D20+D27)</f>
        <v>600</v>
      </c>
      <c r="E19" s="52">
        <f t="shared" si="6"/>
        <v>2240</v>
      </c>
      <c r="F19" s="96">
        <f>SUM(F20+F27)</f>
        <v>3005</v>
      </c>
      <c r="G19" s="52">
        <f t="shared" si="6"/>
        <v>5560</v>
      </c>
      <c r="H19" s="52">
        <f>SUM(H20+H27)</f>
        <v>4100</v>
      </c>
      <c r="I19" s="52">
        <f>SUM(I20+I27)</f>
        <v>1100</v>
      </c>
      <c r="J19" s="52">
        <f t="shared" si="6"/>
        <v>1420</v>
      </c>
      <c r="K19" s="54">
        <f t="shared" si="6"/>
        <v>1110</v>
      </c>
      <c r="L19" s="52">
        <f t="shared" si="6"/>
        <v>2940</v>
      </c>
      <c r="M19" s="52">
        <f t="shared" si="6"/>
        <v>24781</v>
      </c>
      <c r="N19" s="37">
        <f t="shared" si="6"/>
        <v>2620</v>
      </c>
      <c r="O19" s="52">
        <f t="shared" si="6"/>
        <v>2355</v>
      </c>
      <c r="P19" s="37">
        <f t="shared" si="6"/>
        <v>58266</v>
      </c>
      <c r="Q19" s="7"/>
      <c r="R19" s="7"/>
      <c r="S19" s="8"/>
    </row>
    <row r="20" spans="1:19" ht="12">
      <c r="A20" s="26" t="s">
        <v>28</v>
      </c>
      <c r="B20" s="61" t="s">
        <v>29</v>
      </c>
      <c r="C20" s="50">
        <f aca="true" t="shared" si="7" ref="C20:P20">SUM(C21:C26)</f>
        <v>6435</v>
      </c>
      <c r="D20" s="50">
        <f>SUM(D21:D26)</f>
        <v>0</v>
      </c>
      <c r="E20" s="50">
        <f t="shared" si="7"/>
        <v>600</v>
      </c>
      <c r="F20" s="100">
        <f>SUM(F21:F26)</f>
        <v>1500</v>
      </c>
      <c r="G20" s="50">
        <f t="shared" si="7"/>
        <v>5560</v>
      </c>
      <c r="H20" s="50">
        <f>SUM(H21:H26)</f>
        <v>4100</v>
      </c>
      <c r="I20" s="50">
        <f>SUM(I21:I26)</f>
        <v>1100</v>
      </c>
      <c r="J20" s="50">
        <f t="shared" si="7"/>
        <v>1420</v>
      </c>
      <c r="K20" s="57">
        <f t="shared" si="7"/>
        <v>1110</v>
      </c>
      <c r="L20" s="50">
        <f t="shared" si="7"/>
        <v>2940</v>
      </c>
      <c r="M20" s="50">
        <f t="shared" si="7"/>
        <v>16760</v>
      </c>
      <c r="N20" s="76">
        <f t="shared" si="7"/>
        <v>2620</v>
      </c>
      <c r="O20" s="50">
        <f t="shared" si="7"/>
        <v>2155</v>
      </c>
      <c r="P20" s="76">
        <f t="shared" si="7"/>
        <v>46300</v>
      </c>
      <c r="Q20" s="7"/>
      <c r="R20" s="7"/>
      <c r="S20" s="8"/>
    </row>
    <row r="21" spans="1:19" ht="12">
      <c r="A21" s="21"/>
      <c r="B21" s="11" t="s">
        <v>30</v>
      </c>
      <c r="C21" s="47">
        <v>0</v>
      </c>
      <c r="D21" s="47"/>
      <c r="E21" s="47">
        <v>0</v>
      </c>
      <c r="F21" s="93"/>
      <c r="G21" s="47">
        <v>132</v>
      </c>
      <c r="H21" s="47">
        <v>165</v>
      </c>
      <c r="I21" s="47">
        <v>0</v>
      </c>
      <c r="J21" s="24"/>
      <c r="K21" s="47"/>
      <c r="L21" s="47">
        <v>108</v>
      </c>
      <c r="M21" s="24">
        <v>47</v>
      </c>
      <c r="N21" s="6">
        <v>0</v>
      </c>
      <c r="O21" s="24">
        <v>0</v>
      </c>
      <c r="P21" s="74">
        <f aca="true" t="shared" si="8" ref="P21:P26">SUM(C21:O21)</f>
        <v>452</v>
      </c>
      <c r="Q21" s="7"/>
      <c r="R21" s="7"/>
      <c r="S21" s="8"/>
    </row>
    <row r="22" spans="1:19" ht="12">
      <c r="A22" s="21"/>
      <c r="B22" s="11" t="s">
        <v>16</v>
      </c>
      <c r="C22" s="47">
        <v>0</v>
      </c>
      <c r="D22" s="47"/>
      <c r="E22" s="47">
        <v>0</v>
      </c>
      <c r="F22" s="93"/>
      <c r="G22" s="47">
        <v>868</v>
      </c>
      <c r="H22" s="47">
        <v>1080</v>
      </c>
      <c r="I22" s="47">
        <v>0</v>
      </c>
      <c r="J22" s="24"/>
      <c r="K22" s="47"/>
      <c r="L22" s="47">
        <v>600</v>
      </c>
      <c r="M22" s="24">
        <v>3720</v>
      </c>
      <c r="N22" s="6">
        <v>0</v>
      </c>
      <c r="O22" s="24">
        <v>0</v>
      </c>
      <c r="P22" s="74">
        <f t="shared" si="8"/>
        <v>6268</v>
      </c>
      <c r="Q22" s="7"/>
      <c r="R22" s="7"/>
      <c r="S22" s="8"/>
    </row>
    <row r="23" spans="1:19" s="44" customFormat="1" ht="12">
      <c r="A23" s="104"/>
      <c r="B23" s="11" t="s">
        <v>24</v>
      </c>
      <c r="C23" s="47">
        <v>4135</v>
      </c>
      <c r="D23" s="47">
        <v>0</v>
      </c>
      <c r="E23" s="47">
        <v>0</v>
      </c>
      <c r="F23" s="93">
        <v>800</v>
      </c>
      <c r="G23" s="47">
        <v>2460</v>
      </c>
      <c r="H23" s="47">
        <v>1500</v>
      </c>
      <c r="I23" s="47">
        <v>300</v>
      </c>
      <c r="J23" s="24">
        <v>405</v>
      </c>
      <c r="K23" s="47">
        <v>200</v>
      </c>
      <c r="L23" s="47">
        <v>1232</v>
      </c>
      <c r="M23" s="24">
        <v>6080</v>
      </c>
      <c r="N23" s="103">
        <v>770</v>
      </c>
      <c r="O23" s="24">
        <v>1055</v>
      </c>
      <c r="P23" s="74">
        <f t="shared" si="8"/>
        <v>18937</v>
      </c>
      <c r="Q23" s="39"/>
      <c r="R23" s="39"/>
      <c r="S23" s="38"/>
    </row>
    <row r="24" spans="1:19" ht="12">
      <c r="A24" s="21"/>
      <c r="B24" s="11" t="s">
        <v>5</v>
      </c>
      <c r="C24" s="47">
        <v>1800</v>
      </c>
      <c r="D24" s="47"/>
      <c r="E24" s="47">
        <v>600</v>
      </c>
      <c r="F24" s="93">
        <v>700</v>
      </c>
      <c r="G24" s="47">
        <v>1300</v>
      </c>
      <c r="H24" s="47">
        <v>955</v>
      </c>
      <c r="I24" s="47">
        <v>700</v>
      </c>
      <c r="J24" s="24">
        <v>850</v>
      </c>
      <c r="K24" s="47">
        <v>910</v>
      </c>
      <c r="L24" s="47">
        <v>850</v>
      </c>
      <c r="M24" s="24">
        <v>5400</v>
      </c>
      <c r="N24" s="103">
        <v>1500</v>
      </c>
      <c r="O24" s="24">
        <v>1000</v>
      </c>
      <c r="P24" s="74">
        <f t="shared" si="8"/>
        <v>16565</v>
      </c>
      <c r="Q24" s="7"/>
      <c r="R24" s="7"/>
      <c r="S24" s="8"/>
    </row>
    <row r="25" spans="1:19" ht="12">
      <c r="A25" s="21"/>
      <c r="B25" s="11" t="s">
        <v>6</v>
      </c>
      <c r="C25" s="47">
        <v>0</v>
      </c>
      <c r="D25" s="47"/>
      <c r="E25" s="47">
        <v>0</v>
      </c>
      <c r="F25" s="93"/>
      <c r="G25" s="47">
        <v>0</v>
      </c>
      <c r="H25" s="47">
        <v>0</v>
      </c>
      <c r="I25" s="47">
        <v>0</v>
      </c>
      <c r="J25" s="24"/>
      <c r="K25" s="47"/>
      <c r="L25" s="47">
        <v>0</v>
      </c>
      <c r="M25" s="24">
        <v>623</v>
      </c>
      <c r="N25" s="103">
        <v>0</v>
      </c>
      <c r="O25" s="24">
        <v>0</v>
      </c>
      <c r="P25" s="74">
        <f t="shared" si="8"/>
        <v>623</v>
      </c>
      <c r="Q25" s="7"/>
      <c r="R25" s="7"/>
      <c r="S25" s="8"/>
    </row>
    <row r="26" spans="1:19" s="42" customFormat="1" ht="12">
      <c r="A26" s="105"/>
      <c r="B26" s="11" t="s">
        <v>33</v>
      </c>
      <c r="C26" s="47">
        <v>500</v>
      </c>
      <c r="D26" s="47"/>
      <c r="E26" s="47">
        <v>0</v>
      </c>
      <c r="F26" s="93"/>
      <c r="G26" s="47">
        <v>800</v>
      </c>
      <c r="H26" s="47">
        <v>400</v>
      </c>
      <c r="I26" s="47">
        <v>100</v>
      </c>
      <c r="J26" s="24">
        <v>165</v>
      </c>
      <c r="K26" s="47">
        <v>0</v>
      </c>
      <c r="L26" s="47">
        <v>150</v>
      </c>
      <c r="M26" s="24">
        <v>890</v>
      </c>
      <c r="N26" s="103">
        <v>350</v>
      </c>
      <c r="O26" s="24">
        <v>100</v>
      </c>
      <c r="P26" s="74">
        <f t="shared" si="8"/>
        <v>3455</v>
      </c>
      <c r="Q26" s="8"/>
      <c r="R26" s="8"/>
      <c r="S26" s="8"/>
    </row>
    <row r="27" spans="1:19" s="44" customFormat="1" ht="12">
      <c r="A27" s="26" t="s">
        <v>31</v>
      </c>
      <c r="B27" s="61" t="s">
        <v>32</v>
      </c>
      <c r="C27" s="57">
        <f>SUM(C28:C29)</f>
        <v>0</v>
      </c>
      <c r="D27" s="57">
        <f aca="true" t="shared" si="9" ref="D27:O27">SUM(D28:D29)</f>
        <v>600</v>
      </c>
      <c r="E27" s="57">
        <f t="shared" si="9"/>
        <v>1640</v>
      </c>
      <c r="F27" s="101">
        <f>SUM(F28)</f>
        <v>1505</v>
      </c>
      <c r="G27" s="57">
        <f t="shared" si="9"/>
        <v>0</v>
      </c>
      <c r="H27" s="57">
        <f t="shared" si="9"/>
        <v>0</v>
      </c>
      <c r="I27" s="57">
        <f>SUM(I28:I29)</f>
        <v>0</v>
      </c>
      <c r="J27" s="50">
        <f t="shared" si="9"/>
        <v>0</v>
      </c>
      <c r="K27" s="57">
        <f t="shared" si="9"/>
        <v>0</v>
      </c>
      <c r="L27" s="57">
        <f t="shared" si="9"/>
        <v>0</v>
      </c>
      <c r="M27" s="50">
        <f t="shared" si="9"/>
        <v>8021</v>
      </c>
      <c r="N27" s="53">
        <f t="shared" si="9"/>
        <v>0</v>
      </c>
      <c r="O27" s="50">
        <f t="shared" si="9"/>
        <v>200</v>
      </c>
      <c r="P27" s="76">
        <f>SUM(P28:P29)</f>
        <v>11966</v>
      </c>
      <c r="Q27" s="39"/>
      <c r="R27" s="39"/>
      <c r="S27" s="38"/>
    </row>
    <row r="28" spans="1:19" ht="12">
      <c r="A28" s="106"/>
      <c r="B28" s="11" t="s">
        <v>24</v>
      </c>
      <c r="C28" s="47">
        <v>0</v>
      </c>
      <c r="D28" s="47">
        <v>600</v>
      </c>
      <c r="E28" s="47">
        <v>1640</v>
      </c>
      <c r="F28" s="93">
        <v>1505</v>
      </c>
      <c r="G28" s="47">
        <v>0</v>
      </c>
      <c r="H28" s="47">
        <v>0</v>
      </c>
      <c r="I28" s="47">
        <v>0</v>
      </c>
      <c r="J28" s="24"/>
      <c r="K28" s="47"/>
      <c r="L28" s="47">
        <v>0</v>
      </c>
      <c r="M28" s="24">
        <v>1006</v>
      </c>
      <c r="N28" s="6">
        <v>0</v>
      </c>
      <c r="O28" s="24">
        <v>200</v>
      </c>
      <c r="P28" s="84">
        <f>SUM(C28:O28)</f>
        <v>4951</v>
      </c>
      <c r="Q28" s="7"/>
      <c r="R28" s="7"/>
      <c r="S28" s="8"/>
    </row>
    <row r="29" spans="1:19" ht="12.75" thickBot="1">
      <c r="A29" s="106"/>
      <c r="B29" s="11" t="s">
        <v>67</v>
      </c>
      <c r="C29" s="47"/>
      <c r="D29" s="47"/>
      <c r="E29" s="47"/>
      <c r="F29" s="93"/>
      <c r="G29" s="47"/>
      <c r="H29" s="47"/>
      <c r="I29" s="47"/>
      <c r="J29" s="24"/>
      <c r="K29" s="47"/>
      <c r="L29" s="47"/>
      <c r="M29" s="24">
        <v>7015</v>
      </c>
      <c r="N29" s="6"/>
      <c r="O29" s="24"/>
      <c r="P29" s="83">
        <f>SUM(C29:O29)</f>
        <v>7015</v>
      </c>
      <c r="Q29" s="7"/>
      <c r="R29" s="7"/>
      <c r="S29" s="8"/>
    </row>
    <row r="30" spans="1:19" s="44" customFormat="1" ht="12.75" thickBot="1">
      <c r="A30" s="23" t="s">
        <v>34</v>
      </c>
      <c r="B30" s="60" t="s">
        <v>35</v>
      </c>
      <c r="C30" s="54">
        <f aca="true" t="shared" si="10" ref="C30:P30">SUM(C31+C34)</f>
        <v>1000</v>
      </c>
      <c r="D30" s="54">
        <f t="shared" si="10"/>
        <v>1594</v>
      </c>
      <c r="E30" s="54">
        <f t="shared" si="10"/>
        <v>2080</v>
      </c>
      <c r="F30" s="94">
        <f>SUM(F34+F31)</f>
        <v>8247</v>
      </c>
      <c r="G30" s="54">
        <f t="shared" si="10"/>
        <v>712</v>
      </c>
      <c r="H30" s="54">
        <f>SUM(H31+H34)</f>
        <v>600</v>
      </c>
      <c r="I30" s="54">
        <f>SUM(I31+I34)</f>
        <v>220</v>
      </c>
      <c r="J30" s="52">
        <f t="shared" si="10"/>
        <v>244</v>
      </c>
      <c r="K30" s="54">
        <f t="shared" si="10"/>
        <v>302</v>
      </c>
      <c r="L30" s="54">
        <f t="shared" si="10"/>
        <v>430</v>
      </c>
      <c r="M30" s="80">
        <f>SUM(M31+M34)</f>
        <v>9334</v>
      </c>
      <c r="N30" s="80">
        <f t="shared" si="10"/>
        <v>404</v>
      </c>
      <c r="O30" s="52">
        <f t="shared" si="10"/>
        <v>348</v>
      </c>
      <c r="P30" s="37">
        <f t="shared" si="10"/>
        <v>25515</v>
      </c>
      <c r="Q30" s="39"/>
      <c r="R30" s="39"/>
      <c r="S30" s="38"/>
    </row>
    <row r="31" spans="1:19" ht="12">
      <c r="A31" s="26" t="s">
        <v>10</v>
      </c>
      <c r="B31" s="61" t="s">
        <v>7</v>
      </c>
      <c r="C31" s="57">
        <f aca="true" t="shared" si="11" ref="C31:O31">SUM(C32:C32)</f>
        <v>0</v>
      </c>
      <c r="D31" s="57"/>
      <c r="E31" s="57">
        <f t="shared" si="11"/>
        <v>0</v>
      </c>
      <c r="F31" s="101">
        <f>SUM(F32:F33)</f>
        <v>4660</v>
      </c>
      <c r="G31" s="57">
        <f t="shared" si="11"/>
        <v>0</v>
      </c>
      <c r="H31" s="57">
        <f t="shared" si="11"/>
        <v>0</v>
      </c>
      <c r="I31" s="57">
        <f t="shared" si="11"/>
        <v>0</v>
      </c>
      <c r="J31" s="50">
        <f t="shared" si="11"/>
        <v>0</v>
      </c>
      <c r="K31" s="57">
        <f t="shared" si="11"/>
        <v>0</v>
      </c>
      <c r="L31" s="57">
        <f t="shared" si="11"/>
        <v>0</v>
      </c>
      <c r="M31" s="50">
        <f>SUM(M32:M33)</f>
        <v>6000</v>
      </c>
      <c r="N31" s="53">
        <f t="shared" si="11"/>
        <v>0</v>
      </c>
      <c r="O31" s="50">
        <f t="shared" si="11"/>
        <v>0</v>
      </c>
      <c r="P31" s="76">
        <f>SUM(P32:P33)</f>
        <v>10660</v>
      </c>
      <c r="Q31" s="7"/>
      <c r="R31" s="7"/>
      <c r="S31" s="8"/>
    </row>
    <row r="32" spans="1:19" ht="12">
      <c r="A32" s="21"/>
      <c r="B32" s="11" t="s">
        <v>24</v>
      </c>
      <c r="C32" s="47"/>
      <c r="D32" s="47"/>
      <c r="E32" s="47"/>
      <c r="F32" s="93">
        <v>160</v>
      </c>
      <c r="G32" s="47"/>
      <c r="H32" s="47"/>
      <c r="I32" s="47"/>
      <c r="J32" s="24"/>
      <c r="K32" s="47"/>
      <c r="L32" s="47"/>
      <c r="M32" s="24">
        <v>0</v>
      </c>
      <c r="N32" s="6"/>
      <c r="O32" s="24">
        <v>0</v>
      </c>
      <c r="P32" s="77">
        <f>SUM(C32:O32)</f>
        <v>160</v>
      </c>
      <c r="Q32" s="7" t="e">
        <f>SUM(P6+#REF!+P9+P19+P30+P12)</f>
        <v>#REF!</v>
      </c>
      <c r="R32" s="7"/>
      <c r="S32" s="8"/>
    </row>
    <row r="33" spans="1:19" ht="12">
      <c r="A33" s="21"/>
      <c r="B33" s="11" t="s">
        <v>33</v>
      </c>
      <c r="C33" s="47"/>
      <c r="D33" s="47"/>
      <c r="E33" s="47"/>
      <c r="F33" s="93">
        <v>4500</v>
      </c>
      <c r="G33" s="47"/>
      <c r="H33" s="47"/>
      <c r="I33" s="47"/>
      <c r="J33" s="24"/>
      <c r="K33" s="47"/>
      <c r="L33" s="47"/>
      <c r="M33" s="24">
        <v>6000</v>
      </c>
      <c r="N33" s="6"/>
      <c r="O33" s="24"/>
      <c r="P33" s="77">
        <f>SUM(C33:O33)</f>
        <v>10500</v>
      </c>
      <c r="Q33" s="7"/>
      <c r="R33" s="7"/>
      <c r="S33" s="8"/>
    </row>
    <row r="34" spans="1:19" ht="12">
      <c r="A34" s="26" t="s">
        <v>36</v>
      </c>
      <c r="B34" s="61" t="s">
        <v>37</v>
      </c>
      <c r="C34" s="57">
        <f aca="true" t="shared" si="12" ref="C34:P34">SUM(C35:C35)</f>
        <v>1000</v>
      </c>
      <c r="D34" s="57">
        <f>SUM(D35)</f>
        <v>1594</v>
      </c>
      <c r="E34" s="57">
        <f t="shared" si="12"/>
        <v>2080</v>
      </c>
      <c r="F34" s="101">
        <f>SUM(F35)</f>
        <v>3587</v>
      </c>
      <c r="G34" s="57">
        <f t="shared" si="12"/>
        <v>712</v>
      </c>
      <c r="H34" s="57">
        <f t="shared" si="12"/>
        <v>600</v>
      </c>
      <c r="I34" s="57">
        <f t="shared" si="12"/>
        <v>220</v>
      </c>
      <c r="J34" s="50">
        <f t="shared" si="12"/>
        <v>244</v>
      </c>
      <c r="K34" s="57">
        <f t="shared" si="12"/>
        <v>302</v>
      </c>
      <c r="L34" s="57">
        <f t="shared" si="12"/>
        <v>430</v>
      </c>
      <c r="M34" s="50">
        <f t="shared" si="12"/>
        <v>3334</v>
      </c>
      <c r="N34" s="53">
        <f t="shared" si="12"/>
        <v>404</v>
      </c>
      <c r="O34" s="50">
        <f t="shared" si="12"/>
        <v>348</v>
      </c>
      <c r="P34" s="76">
        <f t="shared" si="12"/>
        <v>14855</v>
      </c>
      <c r="Q34" s="7"/>
      <c r="R34" s="7"/>
      <c r="S34" s="8"/>
    </row>
    <row r="35" spans="1:19" ht="12.75" thickBot="1">
      <c r="A35" s="21"/>
      <c r="B35" s="11" t="s">
        <v>24</v>
      </c>
      <c r="C35" s="47">
        <v>1000</v>
      </c>
      <c r="D35" s="47">
        <v>1594</v>
      </c>
      <c r="E35" s="47">
        <v>2080</v>
      </c>
      <c r="F35" s="93">
        <v>3587</v>
      </c>
      <c r="G35" s="47">
        <v>712</v>
      </c>
      <c r="H35" s="47">
        <v>600</v>
      </c>
      <c r="I35" s="47">
        <v>220</v>
      </c>
      <c r="J35" s="24">
        <v>244</v>
      </c>
      <c r="K35" s="47">
        <v>302</v>
      </c>
      <c r="L35" s="47">
        <v>430</v>
      </c>
      <c r="M35" s="59">
        <v>3334</v>
      </c>
      <c r="N35" s="103">
        <v>404</v>
      </c>
      <c r="O35" s="24">
        <v>348</v>
      </c>
      <c r="P35" s="77">
        <f>SUM(C35:O35)</f>
        <v>14855</v>
      </c>
      <c r="Q35" s="7"/>
      <c r="R35" s="7"/>
      <c r="S35" s="8"/>
    </row>
    <row r="36" spans="1:19" ht="12.75" thickBot="1">
      <c r="A36" s="22"/>
      <c r="B36" s="55" t="s">
        <v>18</v>
      </c>
      <c r="C36" s="52">
        <f>SUM(C6+C16+C9+C12+C19+C30)</f>
        <v>7435</v>
      </c>
      <c r="D36" s="52">
        <f aca="true" t="shared" si="13" ref="D36:P36">SUM(D6+D16+D9+D12+D19+D30)</f>
        <v>2616</v>
      </c>
      <c r="E36" s="52">
        <f t="shared" si="13"/>
        <v>4320</v>
      </c>
      <c r="F36" s="96">
        <f t="shared" si="13"/>
        <v>14352</v>
      </c>
      <c r="G36" s="52">
        <f t="shared" si="13"/>
        <v>6422</v>
      </c>
      <c r="H36" s="52">
        <f t="shared" si="13"/>
        <v>5150</v>
      </c>
      <c r="I36" s="52">
        <f t="shared" si="13"/>
        <v>1320</v>
      </c>
      <c r="J36" s="52">
        <f t="shared" si="13"/>
        <v>1664</v>
      </c>
      <c r="K36" s="54">
        <f t="shared" si="13"/>
        <v>1412</v>
      </c>
      <c r="L36" s="52">
        <f t="shared" si="13"/>
        <v>3370</v>
      </c>
      <c r="M36" s="52">
        <f t="shared" si="13"/>
        <v>34115</v>
      </c>
      <c r="N36" s="52">
        <f t="shared" si="13"/>
        <v>3124</v>
      </c>
      <c r="O36" s="52">
        <f t="shared" si="13"/>
        <v>2703</v>
      </c>
      <c r="P36" s="37">
        <f t="shared" si="13"/>
        <v>88003</v>
      </c>
      <c r="Q36" s="7"/>
      <c r="R36" s="7"/>
      <c r="S36" s="8"/>
    </row>
    <row r="37" spans="1:19" ht="12" hidden="1">
      <c r="A37" s="3"/>
      <c r="B37" s="30" t="s">
        <v>69</v>
      </c>
      <c r="C37" s="25">
        <v>6000</v>
      </c>
      <c r="D37" s="25">
        <v>2616</v>
      </c>
      <c r="E37" s="25">
        <v>4320</v>
      </c>
      <c r="F37" s="88">
        <v>14352</v>
      </c>
      <c r="G37" s="25">
        <v>4272</v>
      </c>
      <c r="H37" s="25">
        <v>3600</v>
      </c>
      <c r="I37" s="25"/>
      <c r="J37" s="25">
        <v>1464</v>
      </c>
      <c r="K37" s="25">
        <v>1332</v>
      </c>
      <c r="L37" s="25">
        <v>2580</v>
      </c>
      <c r="M37" s="25">
        <v>20040</v>
      </c>
      <c r="N37" s="25">
        <v>2184</v>
      </c>
      <c r="O37" s="25">
        <v>2088</v>
      </c>
      <c r="P37" s="25">
        <f>SUM(C37:O37)</f>
        <v>64848</v>
      </c>
      <c r="Q37" s="7">
        <v>17124</v>
      </c>
      <c r="R37" s="7"/>
      <c r="S37" s="8"/>
    </row>
    <row r="38" spans="2:16" ht="12" hidden="1">
      <c r="B38" s="30" t="s">
        <v>61</v>
      </c>
      <c r="C38" s="25">
        <v>785</v>
      </c>
      <c r="D38" s="25"/>
      <c r="E38" s="25"/>
      <c r="F38" s="88"/>
      <c r="G38" s="25">
        <v>2050</v>
      </c>
      <c r="H38" s="25">
        <v>700</v>
      </c>
      <c r="I38" s="25"/>
      <c r="J38" s="25"/>
      <c r="K38" s="25">
        <v>80</v>
      </c>
      <c r="L38" s="25">
        <v>790</v>
      </c>
      <c r="M38" s="25">
        <v>11925</v>
      </c>
      <c r="N38" s="25">
        <v>810</v>
      </c>
      <c r="O38" s="25">
        <v>575</v>
      </c>
      <c r="P38" s="25">
        <f>SUM(C38:O38)</f>
        <v>17715</v>
      </c>
    </row>
    <row r="39" spans="1:19" ht="12" hidden="1">
      <c r="A39" s="3"/>
      <c r="B39" s="30" t="s">
        <v>68</v>
      </c>
      <c r="C39" s="25">
        <f>SUM(C37:C38)</f>
        <v>6785</v>
      </c>
      <c r="D39" s="25">
        <f aca="true" t="shared" si="14" ref="D39:P39">SUM(D37:D38)</f>
        <v>2616</v>
      </c>
      <c r="E39" s="25">
        <f t="shared" si="14"/>
        <v>4320</v>
      </c>
      <c r="F39" s="88">
        <f t="shared" si="14"/>
        <v>14352</v>
      </c>
      <c r="G39" s="25">
        <f t="shared" si="14"/>
        <v>6322</v>
      </c>
      <c r="H39" s="25">
        <f t="shared" si="14"/>
        <v>4300</v>
      </c>
      <c r="I39" s="25"/>
      <c r="J39" s="25">
        <f t="shared" si="14"/>
        <v>1464</v>
      </c>
      <c r="K39" s="25">
        <f t="shared" si="14"/>
        <v>1412</v>
      </c>
      <c r="L39" s="25">
        <f t="shared" si="14"/>
        <v>3370</v>
      </c>
      <c r="M39" s="25">
        <f t="shared" si="14"/>
        <v>31965</v>
      </c>
      <c r="N39" s="25">
        <f t="shared" si="14"/>
        <v>2994</v>
      </c>
      <c r="O39" s="25">
        <f t="shared" si="14"/>
        <v>2663</v>
      </c>
      <c r="P39" s="25">
        <f t="shared" si="14"/>
        <v>82563</v>
      </c>
      <c r="Q39" s="12"/>
      <c r="R39" s="12"/>
      <c r="S39" s="12"/>
    </row>
    <row r="40" spans="2:19" ht="12.75">
      <c r="B40" s="30"/>
      <c r="C40" s="30"/>
      <c r="D40" s="30"/>
      <c r="E40" s="25"/>
      <c r="F40" s="25"/>
      <c r="G40" s="25"/>
      <c r="H40" s="25"/>
      <c r="I40" s="25"/>
      <c r="J40" s="25"/>
      <c r="K40" s="28" t="s">
        <v>0</v>
      </c>
      <c r="L40" s="25"/>
      <c r="M40" s="25"/>
      <c r="N40" s="25"/>
      <c r="O40" s="25"/>
      <c r="P40" s="25"/>
      <c r="Q40" s="7" t="s">
        <v>64</v>
      </c>
      <c r="R40" s="7" t="s">
        <v>65</v>
      </c>
      <c r="S40" s="8" t="s">
        <v>66</v>
      </c>
    </row>
    <row r="41" spans="2:19" ht="12.75">
      <c r="B41" s="30"/>
      <c r="C41" s="30"/>
      <c r="D41" s="30"/>
      <c r="E41" s="25"/>
      <c r="F41" s="25"/>
      <c r="G41" s="25"/>
      <c r="H41" s="25"/>
      <c r="I41" s="25"/>
      <c r="J41" s="25"/>
      <c r="K41" s="28" t="s">
        <v>1</v>
      </c>
      <c r="L41" s="25"/>
      <c r="M41" s="25"/>
      <c r="N41" s="25"/>
      <c r="O41" s="25"/>
      <c r="P41" s="25"/>
      <c r="Q41" s="7"/>
      <c r="R41" s="7"/>
      <c r="S41" s="8"/>
    </row>
    <row r="42" spans="1:19" ht="12.75">
      <c r="A42" s="2" t="s">
        <v>17</v>
      </c>
      <c r="J42" s="45"/>
      <c r="K42" s="28"/>
      <c r="L42" s="45"/>
      <c r="M42" s="45"/>
      <c r="N42" s="45"/>
      <c r="O42" s="45"/>
      <c r="Q42" s="12"/>
      <c r="R42" s="12"/>
      <c r="S42" s="12"/>
    </row>
    <row r="43" spans="2:19" ht="13.5" thickBot="1">
      <c r="B43" s="3"/>
      <c r="C43" s="3"/>
      <c r="D43" s="3"/>
      <c r="E43" s="12"/>
      <c r="F43" s="12"/>
      <c r="G43" s="12"/>
      <c r="H43" s="12"/>
      <c r="I43" s="12"/>
      <c r="K43" s="1" t="s">
        <v>2</v>
      </c>
      <c r="Q43" s="12"/>
      <c r="R43" s="12"/>
      <c r="S43" s="12"/>
    </row>
    <row r="44" spans="1:19" ht="12">
      <c r="A44" s="3"/>
      <c r="C44" s="41" t="s">
        <v>54</v>
      </c>
      <c r="D44" s="65" t="s">
        <v>52</v>
      </c>
      <c r="E44" s="65" t="s">
        <v>39</v>
      </c>
      <c r="F44" s="85" t="s">
        <v>60</v>
      </c>
      <c r="G44" s="65" t="s">
        <v>47</v>
      </c>
      <c r="H44" s="65" t="s">
        <v>49</v>
      </c>
      <c r="I44" s="65" t="s">
        <v>64</v>
      </c>
      <c r="J44" s="41" t="s">
        <v>38</v>
      </c>
      <c r="K44" s="65" t="s">
        <v>8</v>
      </c>
      <c r="L44" s="27" t="s">
        <v>56</v>
      </c>
      <c r="M44" s="27" t="s">
        <v>51</v>
      </c>
      <c r="N44" s="5" t="s">
        <v>58</v>
      </c>
      <c r="O44" s="27" t="s">
        <v>48</v>
      </c>
      <c r="P44" s="14"/>
      <c r="Q44" s="12"/>
      <c r="R44" s="12"/>
      <c r="S44" s="12"/>
    </row>
    <row r="45" spans="1:16" ht="12.75" thickBot="1">
      <c r="A45" s="3"/>
      <c r="C45" s="9" t="s">
        <v>55</v>
      </c>
      <c r="D45" s="62" t="s">
        <v>53</v>
      </c>
      <c r="E45" s="62" t="s">
        <v>41</v>
      </c>
      <c r="F45" s="86"/>
      <c r="G45" s="62"/>
      <c r="H45" s="62"/>
      <c r="I45" s="62"/>
      <c r="J45" s="17" t="s">
        <v>40</v>
      </c>
      <c r="K45" s="62" t="s">
        <v>9</v>
      </c>
      <c r="L45" s="17" t="s">
        <v>57</v>
      </c>
      <c r="M45" s="17"/>
      <c r="N45" s="69" t="s">
        <v>59</v>
      </c>
      <c r="O45" s="17"/>
      <c r="P45" s="14"/>
    </row>
    <row r="46" spans="1:19" ht="12.75">
      <c r="A46" s="30"/>
      <c r="B46" s="2" t="s">
        <v>61</v>
      </c>
      <c r="C46" s="2">
        <v>393</v>
      </c>
      <c r="G46" s="18">
        <v>1027</v>
      </c>
      <c r="H46" s="18">
        <v>347</v>
      </c>
      <c r="K46" s="18">
        <v>39</v>
      </c>
      <c r="L46" s="28">
        <v>395</v>
      </c>
      <c r="M46" s="28">
        <v>4612</v>
      </c>
      <c r="N46" s="28">
        <v>405</v>
      </c>
      <c r="O46" s="28">
        <v>287</v>
      </c>
      <c r="Q46" s="12">
        <v>110</v>
      </c>
      <c r="R46" s="12">
        <v>132</v>
      </c>
      <c r="S46" s="12">
        <v>262</v>
      </c>
    </row>
    <row r="47" spans="1:19" ht="12.75">
      <c r="A47" s="30"/>
      <c r="C47" s="2">
        <f>SUM(C46*2)</f>
        <v>786</v>
      </c>
      <c r="D47" s="2">
        <f aca="true" t="shared" si="15" ref="D47:O47">SUM(D46*2)</f>
        <v>0</v>
      </c>
      <c r="E47" s="18">
        <f t="shared" si="15"/>
        <v>0</v>
      </c>
      <c r="F47" s="18">
        <f t="shared" si="15"/>
        <v>0</v>
      </c>
      <c r="G47" s="18">
        <f t="shared" si="15"/>
        <v>2054</v>
      </c>
      <c r="H47" s="18">
        <f t="shared" si="15"/>
        <v>694</v>
      </c>
      <c r="J47" s="18">
        <f t="shared" si="15"/>
        <v>0</v>
      </c>
      <c r="K47" s="18">
        <f t="shared" si="15"/>
        <v>78</v>
      </c>
      <c r="L47" s="1">
        <f t="shared" si="15"/>
        <v>790</v>
      </c>
      <c r="M47" s="1">
        <f t="shared" si="15"/>
        <v>9224</v>
      </c>
      <c r="N47" s="1">
        <f t="shared" si="15"/>
        <v>810</v>
      </c>
      <c r="O47" s="1">
        <f t="shared" si="15"/>
        <v>574</v>
      </c>
      <c r="Q47" s="12"/>
      <c r="R47" s="12"/>
      <c r="S47" s="12"/>
    </row>
    <row r="48" spans="1:19" ht="12.75">
      <c r="A48" s="5"/>
      <c r="B48" s="4" t="s">
        <v>62</v>
      </c>
      <c r="C48" s="4">
        <v>785</v>
      </c>
      <c r="D48" s="4"/>
      <c r="E48" s="12"/>
      <c r="F48" s="12"/>
      <c r="G48" s="12">
        <v>2050</v>
      </c>
      <c r="H48" s="12">
        <v>700</v>
      </c>
      <c r="I48" s="12"/>
      <c r="J48" s="12"/>
      <c r="K48">
        <v>80</v>
      </c>
      <c r="L48" s="87">
        <v>790</v>
      </c>
      <c r="M48" s="87">
        <v>11925</v>
      </c>
      <c r="N48" s="87">
        <v>810</v>
      </c>
      <c r="O48" s="87">
        <v>575</v>
      </c>
      <c r="P48" s="15">
        <f>SUM(C48:O48)</f>
        <v>17715</v>
      </c>
      <c r="Q48" s="12"/>
      <c r="R48" s="12"/>
      <c r="S48" s="12"/>
    </row>
    <row r="49" spans="1:19" ht="12">
      <c r="A49" s="31" t="s">
        <v>63</v>
      </c>
      <c r="B49" s="3"/>
      <c r="C49" s="3"/>
      <c r="D49" s="3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5"/>
      <c r="S49" s="12"/>
    </row>
    <row r="50" spans="1:19" ht="12">
      <c r="A50" s="32"/>
      <c r="B50" s="30"/>
      <c r="C50" s="30">
        <v>500</v>
      </c>
      <c r="D50" s="30">
        <v>218</v>
      </c>
      <c r="E50" s="29">
        <v>360</v>
      </c>
      <c r="F50" s="29">
        <v>1196</v>
      </c>
      <c r="G50" s="29">
        <v>356</v>
      </c>
      <c r="H50" s="29">
        <v>300</v>
      </c>
      <c r="I50" s="29">
        <v>110</v>
      </c>
      <c r="J50" s="12">
        <v>122</v>
      </c>
      <c r="K50" s="12">
        <v>111</v>
      </c>
      <c r="L50" s="12">
        <v>215</v>
      </c>
      <c r="M50" s="12">
        <v>1670</v>
      </c>
      <c r="N50" s="12">
        <v>182</v>
      </c>
      <c r="O50" s="12">
        <v>174</v>
      </c>
      <c r="P50" s="15"/>
      <c r="S50" s="12"/>
    </row>
    <row r="51" spans="1:19" ht="12">
      <c r="A51" s="5"/>
      <c r="B51" s="3"/>
      <c r="C51" s="3"/>
      <c r="D51" s="3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5"/>
      <c r="S51" s="12"/>
    </row>
    <row r="52" spans="1:19" ht="12">
      <c r="A52" s="34"/>
      <c r="B52" s="4"/>
      <c r="C52" s="4"/>
      <c r="D52" s="4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S52" s="12"/>
    </row>
    <row r="53" spans="1:19" ht="12">
      <c r="A53" s="35"/>
      <c r="B53" s="33"/>
      <c r="C53" s="33"/>
      <c r="D53" s="33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S53" s="12"/>
    </row>
    <row r="54" spans="1:19" ht="12">
      <c r="A54" s="36"/>
      <c r="B54" s="3"/>
      <c r="C54" s="3"/>
      <c r="D54" s="3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13"/>
      <c r="S54" s="12"/>
    </row>
    <row r="55" spans="1:19" ht="12">
      <c r="A55" s="34"/>
      <c r="B55" s="4"/>
      <c r="C55" s="4"/>
      <c r="D55" s="4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S55" s="12"/>
    </row>
    <row r="56" spans="1:19" ht="12">
      <c r="A56" s="36"/>
      <c r="B56" s="3"/>
      <c r="C56" s="3"/>
      <c r="D56" s="3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S56" s="12"/>
    </row>
    <row r="57" spans="1:19" ht="12">
      <c r="A57" s="36"/>
      <c r="B57" s="3"/>
      <c r="C57" s="3"/>
      <c r="D57" s="3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13"/>
      <c r="S57" s="12"/>
    </row>
    <row r="58" spans="1:19" ht="12">
      <c r="A58" s="34"/>
      <c r="B58" s="4"/>
      <c r="C58" s="4"/>
      <c r="D58" s="4"/>
      <c r="E58" s="8"/>
      <c r="F58" s="8"/>
      <c r="G58" s="8"/>
      <c r="H58" s="8"/>
      <c r="I58" s="8"/>
      <c r="J58" s="8"/>
      <c r="P58" s="8"/>
      <c r="S58" s="12"/>
    </row>
    <row r="59" spans="1:19" ht="12">
      <c r="A59" s="35"/>
      <c r="B59" s="33"/>
      <c r="C59" s="33"/>
      <c r="D59" s="33"/>
      <c r="E59" s="39"/>
      <c r="F59" s="39"/>
      <c r="G59" s="39"/>
      <c r="H59" s="39"/>
      <c r="I59" s="39"/>
      <c r="J59" s="39"/>
      <c r="P59" s="39"/>
      <c r="S59" s="12"/>
    </row>
    <row r="60" spans="1:19" ht="12">
      <c r="A60" s="36"/>
      <c r="B60" s="3"/>
      <c r="C60" s="3"/>
      <c r="D60" s="3"/>
      <c r="E60" s="7"/>
      <c r="F60" s="7"/>
      <c r="G60" s="7"/>
      <c r="H60" s="7"/>
      <c r="I60" s="7"/>
      <c r="J60" s="7"/>
      <c r="P60" s="13"/>
      <c r="S60" s="12"/>
    </row>
    <row r="61" spans="1:19" ht="12">
      <c r="A61" s="36"/>
      <c r="B61" s="3"/>
      <c r="C61" s="3"/>
      <c r="D61" s="3"/>
      <c r="E61" s="7"/>
      <c r="F61" s="7"/>
      <c r="G61" s="7"/>
      <c r="H61" s="7"/>
      <c r="I61" s="7"/>
      <c r="J61" s="7"/>
      <c r="P61" s="13"/>
      <c r="S61" s="12"/>
    </row>
    <row r="62" spans="1:19" ht="12">
      <c r="A62" s="36"/>
      <c r="B62" s="3"/>
      <c r="C62" s="3"/>
      <c r="D62" s="3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S62" s="12"/>
    </row>
    <row r="63" spans="1:19" ht="12">
      <c r="A63" s="36"/>
      <c r="B63" s="3"/>
      <c r="C63" s="3"/>
      <c r="D63" s="3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13"/>
      <c r="S63" s="12"/>
    </row>
    <row r="64" spans="1:19" ht="12">
      <c r="A64" s="34"/>
      <c r="B64" s="4"/>
      <c r="C64" s="4"/>
      <c r="D64" s="4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S64" s="12"/>
    </row>
    <row r="65" spans="1:19" ht="12">
      <c r="A65" s="35"/>
      <c r="B65" s="33"/>
      <c r="C65" s="33"/>
      <c r="D65" s="33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S65" s="12"/>
    </row>
    <row r="66" spans="1:19" ht="12">
      <c r="A66" s="36"/>
      <c r="B66" s="3"/>
      <c r="C66" s="3"/>
      <c r="D66" s="3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13"/>
      <c r="S66" s="12"/>
    </row>
    <row r="67" spans="1:19" ht="12">
      <c r="A67" s="36"/>
      <c r="B67" s="3"/>
      <c r="C67" s="3"/>
      <c r="D67" s="3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13"/>
      <c r="S67" s="12"/>
    </row>
    <row r="68" spans="1:19" ht="12">
      <c r="A68" s="36"/>
      <c r="B68" s="3"/>
      <c r="C68" s="3"/>
      <c r="D68" s="3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13"/>
      <c r="S68" s="12"/>
    </row>
    <row r="69" spans="1:19" ht="12">
      <c r="A69" s="34"/>
      <c r="B69" s="4"/>
      <c r="C69" s="4"/>
      <c r="D69" s="4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S69" s="12"/>
    </row>
    <row r="70" spans="1:19" ht="12">
      <c r="A70" s="35"/>
      <c r="B70" s="33"/>
      <c r="C70" s="33"/>
      <c r="D70" s="33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S70" s="12"/>
    </row>
    <row r="71" spans="1:19" ht="12">
      <c r="A71" s="36"/>
      <c r="B71" s="3"/>
      <c r="C71" s="3"/>
      <c r="D71" s="3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13"/>
      <c r="S71" s="12"/>
    </row>
    <row r="72" spans="1:19" ht="12">
      <c r="A72" s="3"/>
      <c r="B72" s="30"/>
      <c r="C72" s="30"/>
      <c r="D72" s="30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S72" s="12"/>
    </row>
    <row r="73" ht="12">
      <c r="S73" s="12"/>
    </row>
    <row r="74" spans="1:19" ht="12">
      <c r="A74" s="3"/>
      <c r="B74" s="3"/>
      <c r="C74" s="3"/>
      <c r="D74" s="3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5"/>
      <c r="S74" s="12"/>
    </row>
    <row r="75" spans="5:19" ht="12"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14"/>
      <c r="S75" s="12"/>
    </row>
    <row r="76" ht="12">
      <c r="S76" s="12"/>
    </row>
    <row r="77" ht="12">
      <c r="S77" s="12"/>
    </row>
    <row r="78" ht="12">
      <c r="S78" s="12"/>
    </row>
    <row r="79" ht="12">
      <c r="S79" s="12"/>
    </row>
    <row r="80" ht="12">
      <c r="S80" s="12"/>
    </row>
    <row r="81" ht="12">
      <c r="S81" s="12"/>
    </row>
    <row r="82" ht="12">
      <c r="S82" s="12"/>
    </row>
    <row r="83" ht="12">
      <c r="S83" s="12"/>
    </row>
    <row r="84" ht="12">
      <c r="S84" s="12"/>
    </row>
    <row r="85" ht="12">
      <c r="S85" s="12"/>
    </row>
    <row r="86" ht="12">
      <c r="S86" s="12"/>
    </row>
    <row r="87" ht="12">
      <c r="S87" s="12"/>
    </row>
    <row r="88" ht="12">
      <c r="S88" s="12"/>
    </row>
    <row r="89" ht="12">
      <c r="S89" s="12"/>
    </row>
    <row r="90" ht="12">
      <c r="S90" s="12"/>
    </row>
    <row r="91" ht="12">
      <c r="S91" s="12"/>
    </row>
    <row r="92" ht="12">
      <c r="S92" s="12"/>
    </row>
    <row r="93" ht="12">
      <c r="S93" s="12"/>
    </row>
    <row r="94" ht="12">
      <c r="S94" s="12"/>
    </row>
    <row r="95" ht="12">
      <c r="S95" s="12"/>
    </row>
    <row r="96" ht="12">
      <c r="S96" s="12"/>
    </row>
    <row r="97" ht="12">
      <c r="S97" s="12"/>
    </row>
    <row r="98" ht="12">
      <c r="S98" s="12"/>
    </row>
    <row r="99" ht="12">
      <c r="S99" s="12"/>
    </row>
    <row r="100" ht="12">
      <c r="S100" s="12"/>
    </row>
    <row r="101" ht="12">
      <c r="S101" s="12"/>
    </row>
    <row r="102" ht="12">
      <c r="S102" s="12"/>
    </row>
    <row r="103" ht="12">
      <c r="S103" s="12"/>
    </row>
    <row r="104" ht="12">
      <c r="S104" s="12"/>
    </row>
    <row r="105" ht="12">
      <c r="S105" s="12"/>
    </row>
    <row r="106" ht="12">
      <c r="S106" s="12"/>
    </row>
    <row r="107" ht="12">
      <c r="S107" s="12"/>
    </row>
    <row r="108" ht="12">
      <c r="S108" s="12"/>
    </row>
    <row r="109" ht="12">
      <c r="S109" s="12"/>
    </row>
    <row r="110" ht="12">
      <c r="S110" s="12"/>
    </row>
    <row r="111" ht="12">
      <c r="S111" s="12"/>
    </row>
    <row r="112" ht="12">
      <c r="S112" s="12"/>
    </row>
    <row r="113" ht="12">
      <c r="S113" s="12"/>
    </row>
    <row r="114" ht="12">
      <c r="S114" s="12"/>
    </row>
    <row r="115" spans="18:19" ht="12">
      <c r="R115" s="12"/>
      <c r="S115" s="12"/>
    </row>
    <row r="116" spans="18:19" ht="12">
      <c r="R116" s="12"/>
      <c r="S116" s="12"/>
    </row>
    <row r="117" spans="18:19" ht="12">
      <c r="R117" s="12"/>
      <c r="S117" s="12"/>
    </row>
    <row r="118" spans="18:19" ht="12">
      <c r="R118" s="12"/>
      <c r="S118" s="12"/>
    </row>
    <row r="119" spans="18:19" ht="12">
      <c r="R119" s="12"/>
      <c r="S119" s="12"/>
    </row>
    <row r="120" spans="18:19" ht="12">
      <c r="R120" s="12"/>
      <c r="S120" s="12"/>
    </row>
    <row r="121" spans="18:19" ht="12">
      <c r="R121" s="12"/>
      <c r="S121" s="12"/>
    </row>
    <row r="122" spans="18:19" ht="12">
      <c r="R122" s="12"/>
      <c r="S122" s="12"/>
    </row>
    <row r="123" spans="18:19" ht="12">
      <c r="R123" s="12"/>
      <c r="S123" s="12"/>
    </row>
    <row r="124" spans="18:19" ht="12">
      <c r="R124" s="12"/>
      <c r="S124" s="12"/>
    </row>
    <row r="125" spans="18:19" ht="12">
      <c r="R125" s="12"/>
      <c r="S125" s="12"/>
    </row>
    <row r="126" spans="18:19" ht="12">
      <c r="R126" s="12"/>
      <c r="S126" s="12"/>
    </row>
    <row r="127" spans="18:19" ht="12">
      <c r="R127" s="12"/>
      <c r="S127" s="12"/>
    </row>
    <row r="128" spans="18:19" ht="12">
      <c r="R128" s="12"/>
      <c r="S128" s="12"/>
    </row>
    <row r="129" spans="18:19" ht="12">
      <c r="R129" s="12"/>
      <c r="S129" s="12"/>
    </row>
    <row r="130" spans="18:19" ht="12">
      <c r="R130" s="12"/>
      <c r="S130" s="12"/>
    </row>
    <row r="131" spans="18:19" ht="12">
      <c r="R131" s="12"/>
      <c r="S131" s="12"/>
    </row>
    <row r="132" spans="18:19" ht="12">
      <c r="R132" s="12"/>
      <c r="S132" s="12"/>
    </row>
    <row r="133" spans="18:19" ht="12">
      <c r="R133" s="12"/>
      <c r="S133" s="12"/>
    </row>
    <row r="134" spans="18:19" ht="12">
      <c r="R134" s="12"/>
      <c r="S134" s="12"/>
    </row>
    <row r="135" spans="18:19" ht="12">
      <c r="R135" s="12"/>
      <c r="S135" s="12"/>
    </row>
    <row r="136" spans="18:19" ht="12">
      <c r="R136" s="12"/>
      <c r="S136" s="12"/>
    </row>
    <row r="137" spans="18:19" ht="12">
      <c r="R137" s="12"/>
      <c r="S137" s="12"/>
    </row>
    <row r="138" spans="18:19" ht="12">
      <c r="R138" s="12"/>
      <c r="S138" s="12"/>
    </row>
    <row r="139" spans="18:19" ht="12">
      <c r="R139" s="12"/>
      <c r="S139" s="12"/>
    </row>
  </sheetData>
  <sheetProtection/>
  <mergeCells count="3">
    <mergeCell ref="B2:J2"/>
    <mergeCell ref="C3:P3"/>
    <mergeCell ref="B1:J1"/>
  </mergeCells>
  <printOptions/>
  <pageMargins left="0.25" right="0.25" top="0.75" bottom="0.75" header="0.3" footer="0.3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Klasyfikacja rozdziaĹa budĹĽetowa\5.html Klasyfikacja rozdziaĹ‚Ăłw</dc:title>
  <dc:subject/>
  <dc:creator>Lucyna Wieczorek</dc:creator>
  <cp:keywords/>
  <dc:description/>
  <cp:lastModifiedBy>idudziak</cp:lastModifiedBy>
  <cp:lastPrinted>2008-11-24T08:23:03Z</cp:lastPrinted>
  <dcterms:created xsi:type="dcterms:W3CDTF">2002-10-31T12:40:59Z</dcterms:created>
  <dcterms:modified xsi:type="dcterms:W3CDTF">2008-11-24T08:23:09Z</dcterms:modified>
  <cp:category/>
  <cp:version/>
  <cp:contentType/>
  <cp:contentStatus/>
</cp:coreProperties>
</file>