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19" activeTab="3"/>
  </bookViews>
  <sheets>
    <sheet name="dochody" sheetId="1" r:id="rId1"/>
    <sheet name="wydatki" sheetId="2" r:id="rId2"/>
    <sheet name="wydatki majątkowe" sheetId="3" r:id="rId3"/>
    <sheet name="programy" sheetId="4" r:id="rId4"/>
  </sheets>
  <definedNames/>
  <calcPr fullCalcOnLoad="1"/>
</workbook>
</file>

<file path=xl/sharedStrings.xml><?xml version="1.0" encoding="utf-8"?>
<sst xmlns="http://schemas.openxmlformats.org/spreadsheetml/2006/main" count="310" uniqueCount="205">
  <si>
    <t>Zmiana</t>
  </si>
  <si>
    <t>Dział</t>
  </si>
  <si>
    <t>Rozdział</t>
  </si>
  <si>
    <t>Paragraf</t>
  </si>
  <si>
    <t>Treść</t>
  </si>
  <si>
    <t>Ogółem</t>
  </si>
  <si>
    <t>Rolnictwo i łowiectwo</t>
  </si>
  <si>
    <t xml:space="preserve">Infrastruktura wodociągowa i sanitacyjna wsi </t>
  </si>
  <si>
    <t>80 000,00</t>
  </si>
  <si>
    <t>Administracja publiczna</t>
  </si>
  <si>
    <t xml:space="preserve">Urzędy gmin (miast i miast na prawach powiatu) </t>
  </si>
  <si>
    <t xml:space="preserve">Dochody od osób prawnych, od osób fizycznych i od innych jednostek nieposiadających osobowości prawnej oraz wydatki związane z ich poborem </t>
  </si>
  <si>
    <t>45 000,00</t>
  </si>
  <si>
    <t xml:space="preserve">Udziały gmin w podatkach stanowiących dochód budżetu państwa </t>
  </si>
  <si>
    <t>Różne rozliczenia</t>
  </si>
  <si>
    <t xml:space="preserve">Część oświatowa subwencji ogólnej dla jednostek samorządu terytorialnego </t>
  </si>
  <si>
    <t>2 000,00</t>
  </si>
  <si>
    <t xml:space="preserve">Kultura i ochrona dziedzictwa narodowego </t>
  </si>
  <si>
    <t>Razem</t>
  </si>
  <si>
    <t xml:space="preserve">Wydatki inwestycyjne jednostek budżetowych </t>
  </si>
  <si>
    <t>Pozostała działalność</t>
  </si>
  <si>
    <t>1 000,00</t>
  </si>
  <si>
    <t>Zakup usług pozostałych</t>
  </si>
  <si>
    <t>Transport i łączność</t>
  </si>
  <si>
    <t>Zakup materiałów i wyposażenia</t>
  </si>
  <si>
    <t xml:space="preserve">Gospodarka komunalna i ochrona środowiska </t>
  </si>
  <si>
    <t>Zakup usług remontowych</t>
  </si>
  <si>
    <t>Kultura fizyczna i sport</t>
  </si>
  <si>
    <t xml:space="preserve">Zadania w zakresie kultury fizycznej i sportu </t>
  </si>
  <si>
    <t>Wydatki majątkowe</t>
  </si>
  <si>
    <t xml:space="preserve">Klasyfikacja budżetowa </t>
  </si>
  <si>
    <t>Nazwa zadania inwestycyjnego</t>
  </si>
  <si>
    <t xml:space="preserve">                  Rok</t>
  </si>
  <si>
    <t>Łączne</t>
  </si>
  <si>
    <t>Nakłady</t>
  </si>
  <si>
    <t>Plan</t>
  </si>
  <si>
    <r>
      <t xml:space="preserve">Finansowanie </t>
    </r>
    <r>
      <rPr>
        <sz val="7"/>
        <rFont val="Arial CE"/>
        <family val="2"/>
      </rPr>
      <t>inwestycji</t>
    </r>
  </si>
  <si>
    <t>rozpo-</t>
  </si>
  <si>
    <t>zakoń-</t>
  </si>
  <si>
    <t>nakłady</t>
  </si>
  <si>
    <t>dotychczasowe</t>
  </si>
  <si>
    <t>Środki</t>
  </si>
  <si>
    <t>częcia</t>
  </si>
  <si>
    <t>czenia</t>
  </si>
  <si>
    <t>własne</t>
  </si>
  <si>
    <t>lub kredyt</t>
  </si>
  <si>
    <t>Inwestycje kontynuowane</t>
  </si>
  <si>
    <t xml:space="preserve"> -</t>
  </si>
  <si>
    <t>Budowa sieci wodociągowej z przyłączami w Lipnie</t>
  </si>
  <si>
    <t>na osiedlu Prymasa 1000-lecia</t>
  </si>
  <si>
    <t xml:space="preserve">Budowa sieci wodociągowej z przyłączami </t>
  </si>
  <si>
    <t>w Wilkowicach przy ul.Kwiatowej</t>
  </si>
  <si>
    <t xml:space="preserve"> Dział 600 - transport i łączność</t>
  </si>
  <si>
    <t xml:space="preserve"> rozdz.60016 -drogi publiczne gminne</t>
  </si>
  <si>
    <t xml:space="preserve">Zabudowa rowu melioracyjnego i budowa chodnika w </t>
  </si>
  <si>
    <t>pasie drogi gminnej na ul.Lipowej w Wilkowicach</t>
  </si>
  <si>
    <t xml:space="preserve"> rozdz.60095 -pozostała działalność</t>
  </si>
  <si>
    <t>Budynek magazynowy na cele utrzymania dróg</t>
  </si>
  <si>
    <t>gminnych w Sulejewie- kontenerowy</t>
  </si>
  <si>
    <t>Dział 801-oświata i wychowanie</t>
  </si>
  <si>
    <t xml:space="preserve">  rozdz.80110- gimnazja</t>
  </si>
  <si>
    <t>Inwestycje noworozpoczynane</t>
  </si>
  <si>
    <t>Dział O10-Rolnictwo i łowiectwo</t>
  </si>
  <si>
    <t xml:space="preserve">   i sanitacyjna wsi</t>
  </si>
  <si>
    <t>w Lipnie</t>
  </si>
  <si>
    <t>Ogółem  wydatki  inwestycyjne</t>
  </si>
  <si>
    <t>Finansowanie inwestycji</t>
  </si>
  <si>
    <t>rozpoczęcia</t>
  </si>
  <si>
    <t>zakończenia</t>
  </si>
  <si>
    <t xml:space="preserve">Zakup komputerów i programów </t>
  </si>
  <si>
    <t>Ogółem zakupy inwestycyjne</t>
  </si>
  <si>
    <t>Ogółem  wartość wydatków majątkowych</t>
  </si>
  <si>
    <t>Wieloletni  program  inwestycyjny</t>
  </si>
  <si>
    <t>Jednostka</t>
  </si>
  <si>
    <t>Okres realizacji</t>
  </si>
  <si>
    <t>Sposób</t>
  </si>
  <si>
    <t>Łączne nakłady</t>
  </si>
  <si>
    <t>Nazwa programu</t>
  </si>
  <si>
    <t>realizująca</t>
  </si>
  <si>
    <t>programu</t>
  </si>
  <si>
    <t>finansowania</t>
  </si>
  <si>
    <t>finansowe</t>
  </si>
  <si>
    <t>program</t>
  </si>
  <si>
    <t>od</t>
  </si>
  <si>
    <t>do</t>
  </si>
  <si>
    <t>poniesione</t>
  </si>
  <si>
    <t>w zł</t>
  </si>
  <si>
    <t>Dział 010 - Rolnictwo i łowiectwo</t>
  </si>
  <si>
    <t>Budowa sieci kanalizacji sanitarnej</t>
  </si>
  <si>
    <t>z przykanalikami w Wilkowicach</t>
  </si>
  <si>
    <t>Urząd Gminy</t>
  </si>
  <si>
    <t>środki własne</t>
  </si>
  <si>
    <t xml:space="preserve"> -  etap I cz. 1 - ul.Lipowa</t>
  </si>
  <si>
    <t>Lipno</t>
  </si>
  <si>
    <t>pożyczka WFOŚ</t>
  </si>
  <si>
    <t>kredyt lub fund.strukturalne</t>
  </si>
  <si>
    <t xml:space="preserve"> -  etap I cz. 2- ul.Lipowa</t>
  </si>
  <si>
    <t xml:space="preserve">  - etap II- ul. Święciechowska</t>
  </si>
  <si>
    <t xml:space="preserve">  - etap III- ul. Dworcowa</t>
  </si>
  <si>
    <t xml:space="preserve">Zmiany w planie dochodów budżetowych dla Gminy Lipno na rok 2005 </t>
  </si>
  <si>
    <t xml:space="preserve">Załącznik Nr 1 do uchwały Rady Gminy LIpno  Nr XXIV/144 /2005  z dnia 16.02 .2005 r.    </t>
  </si>
  <si>
    <t xml:space="preserve">Stan na dzień:01-01-05 </t>
  </si>
  <si>
    <t xml:space="preserve">Stan na dzień:16-02-05 </t>
  </si>
  <si>
    <t>4 500 998,00</t>
  </si>
  <si>
    <t>4 507 429,00</t>
  </si>
  <si>
    <t>6 431,00</t>
  </si>
  <si>
    <t>1 160 428,00</t>
  </si>
  <si>
    <t>1 166 859,00</t>
  </si>
  <si>
    <t xml:space="preserve">Podatek dochodowy od osób fizycznych </t>
  </si>
  <si>
    <t>960 428,00</t>
  </si>
  <si>
    <t>966 859,00</t>
  </si>
  <si>
    <t>3 746 111,00</t>
  </si>
  <si>
    <t>3 863 895,00</t>
  </si>
  <si>
    <t>117 784,00</t>
  </si>
  <si>
    <t>3 278 509,00</t>
  </si>
  <si>
    <t>3 396 293,00</t>
  </si>
  <si>
    <t xml:space="preserve">Subwencje ogólne z budżetu państwa </t>
  </si>
  <si>
    <t>9 531 000,00</t>
  </si>
  <si>
    <t>9 655 215,00</t>
  </si>
  <si>
    <t>124 215,00</t>
  </si>
  <si>
    <t>OO10</t>
  </si>
  <si>
    <t xml:space="preserve">Zmiany w planie wydatków dla gminy  Lipno na 2005 rok </t>
  </si>
  <si>
    <t xml:space="preserve">Załącznik nr 2 do uchwały Rady  Gminy Lipno Nr XXIV/144/2005 z dnia 16.02.2005 r. </t>
  </si>
  <si>
    <t>3 055 602,00</t>
  </si>
  <si>
    <t>3 114 602,00</t>
  </si>
  <si>
    <t>59 000,00</t>
  </si>
  <si>
    <t>3 011 142,00</t>
  </si>
  <si>
    <t>3 070 142,00</t>
  </si>
  <si>
    <t>534 702,00</t>
  </si>
  <si>
    <t>593 702,00</t>
  </si>
  <si>
    <t>255 500,00</t>
  </si>
  <si>
    <t>285 500,00</t>
  </si>
  <si>
    <t>30 000,00</t>
  </si>
  <si>
    <t>31 000,00</t>
  </si>
  <si>
    <t>61 000,00</t>
  </si>
  <si>
    <t>1 408 030,00</t>
  </si>
  <si>
    <t>1 167 350,00</t>
  </si>
  <si>
    <t>91 000,00</t>
  </si>
  <si>
    <t>53 000,00</t>
  </si>
  <si>
    <t>-38 000,00</t>
  </si>
  <si>
    <t>15 000,00</t>
  </si>
  <si>
    <t>-30 000,00</t>
  </si>
  <si>
    <t>68 000,00</t>
  </si>
  <si>
    <t>198 600,00</t>
  </si>
  <si>
    <t>207 815,00</t>
  </si>
  <si>
    <t>9 215,00</t>
  </si>
  <si>
    <t>2 300,00</t>
  </si>
  <si>
    <t>11 515,00</t>
  </si>
  <si>
    <t>410 580,00</t>
  </si>
  <si>
    <t>436 580,00</t>
  </si>
  <si>
    <t>26 000,00</t>
  </si>
  <si>
    <t xml:space="preserve">Domy i ośrodki kultury, świetlice i kluby </t>
  </si>
  <si>
    <t>240 380,00</t>
  </si>
  <si>
    <t>266 380,00</t>
  </si>
  <si>
    <t>101 452,00</t>
  </si>
  <si>
    <t>91 152,00</t>
  </si>
  <si>
    <t xml:space="preserve">Dotacja celowa z budżetu na finansowanie lub dofinansowanie zadań zleconych do realizacji pozostałym jednostkom niezaliczanym do sektora finansów publicznych </t>
  </si>
  <si>
    <t>76 000,00</t>
  </si>
  <si>
    <t>-4 000,00</t>
  </si>
  <si>
    <t>7 970,00</t>
  </si>
  <si>
    <t>9 970,00</t>
  </si>
  <si>
    <t>2 470,00</t>
  </si>
  <si>
    <t>4 470,00</t>
  </si>
  <si>
    <t>11 656 330,00</t>
  </si>
  <si>
    <t>11 780 545,00</t>
  </si>
  <si>
    <t>O10</t>
  </si>
  <si>
    <t>O1010</t>
  </si>
  <si>
    <t>Plan budżetu gminy Lipno na rok 2005</t>
  </si>
  <si>
    <t>Załącznik Nr 3 do uchwały Rady Gminy Lipno</t>
  </si>
  <si>
    <t>Nr XXIV/144/2005  z dnia 16 lutego 2005 roku</t>
  </si>
  <si>
    <t xml:space="preserve"> I. Wydatki  inwestycyjne</t>
  </si>
  <si>
    <t>na rok 2005</t>
  </si>
  <si>
    <t>ZPORR</t>
  </si>
  <si>
    <t xml:space="preserve">  rozdz.O1010-Infrastruktura wodociągowa</t>
  </si>
  <si>
    <t>w Nowym Mórkowie</t>
  </si>
  <si>
    <t>w Wilkowicach ul. Okrężna i Polna</t>
  </si>
  <si>
    <t>w Wilkowicach ul. Szkolna</t>
  </si>
  <si>
    <t>przy ul.Różanej</t>
  </si>
  <si>
    <t xml:space="preserve">Budowa kanalizacji sanitarnej z przykanalikami </t>
  </si>
  <si>
    <t>w Wilkowicach- etap I cz.1 - ul. Lipowa</t>
  </si>
  <si>
    <t>w Wilkowicach- etap I cz.2- ul. Lipowa</t>
  </si>
  <si>
    <t>Budowa dróg wraz z odwodnieniem na osiedlu</t>
  </si>
  <si>
    <t>rozdz.60095-pozostała działalność</t>
  </si>
  <si>
    <t>Rozbudowa gimnazjum- II etap (stołówka,biblioteka</t>
  </si>
  <si>
    <t>z czytelnią,pomieszczenia obsługi obiektów sportowych</t>
  </si>
  <si>
    <t>w Wilkowicach- etap II - ul. Święciechowska</t>
  </si>
  <si>
    <t>na ul. Jesiennej</t>
  </si>
  <si>
    <t>Budowa kanalizacji deszczowej w Goniembicach</t>
  </si>
  <si>
    <t xml:space="preserve"> -podklady geodezyjne</t>
  </si>
  <si>
    <t xml:space="preserve"> Dział 750-administracja publiczna</t>
  </si>
  <si>
    <t xml:space="preserve">  rozdz.75023-urzędy gmin</t>
  </si>
  <si>
    <t xml:space="preserve">Termomodernizacja budynku Urzędu Gminy w Lipnie </t>
  </si>
  <si>
    <t>Dział 921-kultura i ochrona dziedzictwa</t>
  </si>
  <si>
    <t>narodowego</t>
  </si>
  <si>
    <t>rozdz. 92109-domy i ośrodki kultury,świe-</t>
  </si>
  <si>
    <t xml:space="preserve">Termomodernizacja budynku GOK w Lipnie </t>
  </si>
  <si>
    <t xml:space="preserve"> tlice i kluby</t>
  </si>
  <si>
    <t>Zakupy inwestycyjne</t>
  </si>
  <si>
    <t>Dział 600 - transport i łączność</t>
  </si>
  <si>
    <t>Zakup wiat przystankowych</t>
  </si>
  <si>
    <t>Załącznik Nr 4 do uchwały Rady Gminy Lipno</t>
  </si>
  <si>
    <t>Nr XXIV/144 /2005   z dnia 16 lutego 2005r.</t>
  </si>
  <si>
    <t>Wydatki w poszczególnych  latach</t>
  </si>
  <si>
    <t xml:space="preserve"> ZPORR lub kredyt</t>
  </si>
  <si>
    <t>Fundusz Spójności lub kredyt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</si>
</sst>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18" xfId="0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16" xfId="0" applyFont="1" applyBorder="1" applyAlignment="1">
      <alignment horizontal="left"/>
    </xf>
    <xf numFmtId="1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10" fillId="0" borderId="24" xfId="0" applyFont="1" applyBorder="1" applyAlignment="1">
      <alignment horizontal="lef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9" xfId="0" applyBorder="1" applyAlignment="1">
      <alignment/>
    </xf>
    <xf numFmtId="0" fontId="8" fillId="0" borderId="5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3" fontId="1" fillId="0" borderId="24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10" fillId="0" borderId="29" xfId="0" applyFont="1" applyBorder="1" applyAlignment="1">
      <alignment horizontal="left"/>
    </xf>
    <xf numFmtId="3" fontId="10" fillId="0" borderId="29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0" fillId="0" borderId="6" xfId="0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3" fontId="0" fillId="0" borderId="22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6" fontId="1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3" xfId="0" applyBorder="1" applyAlignment="1">
      <alignment/>
    </xf>
    <xf numFmtId="0" fontId="1" fillId="0" borderId="36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7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4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4" xfId="0" applyBorder="1" applyAlignment="1">
      <alignment/>
    </xf>
    <xf numFmtId="0" fontId="6" fillId="0" borderId="20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6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36" xfId="0" applyFont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3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F8" sqref="F8"/>
    </sheetView>
  </sheetViews>
  <sheetFormatPr defaultColWidth="9.00390625" defaultRowHeight="12.75"/>
  <cols>
    <col min="1" max="1" width="6.75390625" style="0" customWidth="1"/>
    <col min="2" max="2" width="31.25390625" style="0" customWidth="1"/>
    <col min="3" max="3" width="17.00390625" style="0" customWidth="1"/>
    <col min="4" max="4" width="17.125" style="0" customWidth="1"/>
    <col min="5" max="5" width="10.125" style="0" customWidth="1"/>
    <col min="6" max="6" width="8.375" style="0" customWidth="1"/>
    <col min="7" max="7" width="9.875" style="0" customWidth="1"/>
  </cols>
  <sheetData>
    <row r="1" spans="2:21" ht="12.75">
      <c r="B1" s="49" t="s">
        <v>99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49"/>
      <c r="B3" s="49" t="s">
        <v>100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2.75">
      <c r="A5" s="340" t="s">
        <v>1</v>
      </c>
      <c r="B5" s="223"/>
      <c r="C5" s="224" t="s">
        <v>101</v>
      </c>
      <c r="D5" s="223" t="s">
        <v>102</v>
      </c>
      <c r="E5" s="341" t="s">
        <v>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2.75">
      <c r="A6" s="260" t="s">
        <v>2</v>
      </c>
      <c r="B6" s="206" t="s">
        <v>4</v>
      </c>
      <c r="C6" s="73"/>
      <c r="D6" s="210"/>
      <c r="E6" s="34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>
      <c r="A7" s="343" t="s">
        <v>3</v>
      </c>
      <c r="B7" s="207"/>
      <c r="C7" s="205" t="s">
        <v>5</v>
      </c>
      <c r="D7" s="211" t="s">
        <v>5</v>
      </c>
      <c r="E7" s="344" t="s">
        <v>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56.25">
      <c r="A8" s="345">
        <v>756</v>
      </c>
      <c r="B8" s="208" t="s">
        <v>11</v>
      </c>
      <c r="C8" s="201" t="s">
        <v>103</v>
      </c>
      <c r="D8" s="212" t="s">
        <v>104</v>
      </c>
      <c r="E8" s="346" t="s">
        <v>105</v>
      </c>
      <c r="F8" s="73"/>
      <c r="G8" s="73"/>
      <c r="H8" s="73"/>
      <c r="I8" s="73"/>
      <c r="J8" s="73"/>
      <c r="K8" s="73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22.5">
      <c r="A9" s="347">
        <v>75621</v>
      </c>
      <c r="B9" s="209" t="s">
        <v>13</v>
      </c>
      <c r="C9" s="203" t="s">
        <v>106</v>
      </c>
      <c r="D9" s="213" t="s">
        <v>107</v>
      </c>
      <c r="E9" s="348" t="s">
        <v>105</v>
      </c>
      <c r="F9" s="201"/>
      <c r="G9" s="201"/>
      <c r="H9" s="201"/>
      <c r="I9" s="201"/>
      <c r="J9" s="201"/>
      <c r="K9" s="201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349" t="s">
        <v>120</v>
      </c>
      <c r="B10" s="209" t="s">
        <v>108</v>
      </c>
      <c r="C10" s="203" t="s">
        <v>109</v>
      </c>
      <c r="D10" s="213" t="s">
        <v>110</v>
      </c>
      <c r="E10" s="348" t="s">
        <v>105</v>
      </c>
      <c r="F10" s="203"/>
      <c r="G10" s="203"/>
      <c r="H10" s="203"/>
      <c r="I10" s="203"/>
      <c r="J10" s="203"/>
      <c r="K10" s="203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2.75">
      <c r="A11" s="345">
        <v>758</v>
      </c>
      <c r="B11" s="208" t="s">
        <v>14</v>
      </c>
      <c r="C11" s="201" t="s">
        <v>111</v>
      </c>
      <c r="D11" s="212" t="s">
        <v>112</v>
      </c>
      <c r="E11" s="346" t="s">
        <v>113</v>
      </c>
      <c r="F11" s="203"/>
      <c r="G11" s="203"/>
      <c r="H11" s="203"/>
      <c r="I11" s="203"/>
      <c r="J11" s="203"/>
      <c r="K11" s="203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22.5">
      <c r="A12" s="347">
        <v>75801</v>
      </c>
      <c r="B12" s="209" t="s">
        <v>15</v>
      </c>
      <c r="C12" s="203" t="s">
        <v>114</v>
      </c>
      <c r="D12" s="213" t="s">
        <v>115</v>
      </c>
      <c r="E12" s="348" t="s">
        <v>113</v>
      </c>
      <c r="F12" s="203"/>
      <c r="G12" s="203"/>
      <c r="H12" s="203"/>
      <c r="I12" s="203"/>
      <c r="J12" s="203"/>
      <c r="K12" s="203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2.75">
      <c r="A13" s="350">
        <v>2920</v>
      </c>
      <c r="B13" s="209" t="s">
        <v>116</v>
      </c>
      <c r="C13" s="203" t="s">
        <v>114</v>
      </c>
      <c r="D13" s="213" t="s">
        <v>115</v>
      </c>
      <c r="E13" s="348" t="s">
        <v>113</v>
      </c>
      <c r="F13" s="203"/>
      <c r="G13" s="203"/>
      <c r="H13" s="203"/>
      <c r="I13" s="203"/>
      <c r="J13" s="203"/>
      <c r="K13" s="203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 thickBot="1">
      <c r="A14" s="337"/>
      <c r="B14" s="338"/>
      <c r="C14" s="241"/>
      <c r="D14" s="240"/>
      <c r="E14" s="339"/>
      <c r="F14" s="203"/>
      <c r="G14" s="203"/>
      <c r="H14" s="203"/>
      <c r="I14" s="203"/>
      <c r="J14" s="203"/>
      <c r="K14" s="203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2.75">
      <c r="A15" s="332"/>
      <c r="B15" s="333" t="s">
        <v>18</v>
      </c>
      <c r="C15" s="334" t="s">
        <v>117</v>
      </c>
      <c r="D15" s="335" t="s">
        <v>118</v>
      </c>
      <c r="E15" s="336" t="s">
        <v>119</v>
      </c>
      <c r="F15" s="203"/>
      <c r="G15" s="203"/>
      <c r="H15" s="203"/>
      <c r="I15" s="203"/>
      <c r="J15" s="203"/>
      <c r="K15" s="203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 thickBot="1">
      <c r="A16" s="337"/>
      <c r="B16" s="338"/>
      <c r="C16" s="241"/>
      <c r="D16" s="240"/>
      <c r="E16" s="339"/>
      <c r="F16" s="203"/>
      <c r="G16" s="203"/>
      <c r="H16" s="203"/>
      <c r="I16" s="203"/>
      <c r="J16" s="203"/>
      <c r="K16" s="203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2.75">
      <c r="A17" s="193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2.75">
      <c r="A18" s="194"/>
      <c r="B18" s="202"/>
      <c r="C18" s="203"/>
      <c r="D18" s="203"/>
      <c r="E18" s="203"/>
      <c r="F18" s="203"/>
      <c r="G18" s="203"/>
      <c r="H18" s="203"/>
      <c r="I18" s="203"/>
      <c r="J18" s="203"/>
      <c r="K18" s="203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2.75">
      <c r="A19" s="194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2.75">
      <c r="A20" s="193"/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2.75">
      <c r="A21" s="194"/>
      <c r="B21" s="202"/>
      <c r="C21" s="203"/>
      <c r="D21" s="203"/>
      <c r="E21" s="203"/>
      <c r="F21" s="203"/>
      <c r="G21" s="203"/>
      <c r="H21" s="203"/>
      <c r="I21" s="203"/>
      <c r="J21" s="203"/>
      <c r="K21" s="203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2.75">
      <c r="A22" s="194"/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2.75">
      <c r="A23" s="73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2.75">
      <c r="A24" s="73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2.75">
      <c r="A25" s="73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2.75">
      <c r="A26" s="73"/>
      <c r="B26" s="202"/>
      <c r="C26" s="203"/>
      <c r="D26" s="203"/>
      <c r="E26" s="203"/>
      <c r="F26" s="203"/>
      <c r="G26" s="203"/>
      <c r="H26" s="203"/>
      <c r="I26" s="203"/>
      <c r="J26" s="203"/>
      <c r="K26" s="203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2.75">
      <c r="A27" s="73"/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2.75">
      <c r="A28" s="73"/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73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2.75">
      <c r="A30" s="73"/>
      <c r="B30" s="202"/>
      <c r="C30" s="203"/>
      <c r="D30" s="203"/>
      <c r="E30" s="203"/>
      <c r="F30" s="203"/>
      <c r="G30" s="203"/>
      <c r="H30" s="203"/>
      <c r="I30" s="203"/>
      <c r="J30" s="203"/>
      <c r="K30" s="203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2.75">
      <c r="A31" s="73"/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2.75">
      <c r="A32" s="73"/>
      <c r="B32" s="202"/>
      <c r="C32" s="203"/>
      <c r="D32" s="203"/>
      <c r="E32" s="203"/>
      <c r="F32" s="204"/>
      <c r="G32" s="203"/>
      <c r="H32" s="203"/>
      <c r="I32" s="203"/>
      <c r="J32" s="203"/>
      <c r="K32" s="203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2.75">
      <c r="A33" s="73"/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2.75">
      <c r="A34" s="73"/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2.75">
      <c r="A35" s="73"/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12.75">
      <c r="A36" s="73"/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2.75">
      <c r="A37" s="73"/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ht="12.75">
      <c r="A38" s="73"/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2.75">
      <c r="A39" s="73"/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s="5" customFormat="1" ht="12.75">
      <c r="A40" s="192"/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12.75">
      <c r="A41" s="73"/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2.75">
      <c r="A42" s="73"/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2.75">
      <c r="A43" s="73"/>
      <c r="B43" s="73"/>
      <c r="C43" s="203"/>
      <c r="D43" s="203"/>
      <c r="E43" s="203"/>
      <c r="F43" s="203"/>
      <c r="G43" s="203"/>
      <c r="H43" s="203"/>
      <c r="I43" s="203"/>
      <c r="J43" s="203"/>
      <c r="K43" s="203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12.75">
      <c r="A44" s="73"/>
      <c r="B44" s="73"/>
      <c r="C44" s="203"/>
      <c r="D44" s="203"/>
      <c r="E44" s="203"/>
      <c r="F44" s="203"/>
      <c r="G44" s="203"/>
      <c r="H44" s="203"/>
      <c r="I44" s="203"/>
      <c r="J44" s="203"/>
      <c r="K44" s="203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>
      <c r="A45" s="73"/>
      <c r="B45" s="73"/>
      <c r="C45" s="203"/>
      <c r="D45" s="203"/>
      <c r="E45" s="203"/>
      <c r="F45" s="203"/>
      <c r="G45" s="203"/>
      <c r="H45" s="203"/>
      <c r="I45" s="203"/>
      <c r="J45" s="203"/>
      <c r="K45" s="203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s="5" customFormat="1" ht="12.75">
      <c r="A46" s="192"/>
      <c r="B46" s="192"/>
      <c r="C46" s="201"/>
      <c r="D46" s="201"/>
      <c r="E46" s="201"/>
      <c r="F46" s="201"/>
      <c r="G46" s="201"/>
      <c r="H46" s="201"/>
      <c r="I46" s="201"/>
      <c r="J46" s="201"/>
      <c r="K46" s="201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ht="12.75">
      <c r="A47" s="73"/>
      <c r="B47" s="73"/>
      <c r="C47" s="203"/>
      <c r="D47" s="203"/>
      <c r="E47" s="203"/>
      <c r="F47" s="203"/>
      <c r="G47" s="203"/>
      <c r="H47" s="203"/>
      <c r="I47" s="203"/>
      <c r="J47" s="203"/>
      <c r="K47" s="203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ht="12.75">
      <c r="A48" s="73"/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2.75">
      <c r="A49" s="73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75">
      <c r="A50" s="73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s="5" customFormat="1" ht="12.75">
      <c r="A51" s="192"/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ht="12.75">
      <c r="A52" s="73"/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2.75">
      <c r="A53" s="73"/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2.75">
      <c r="A54" s="49"/>
      <c r="B54" s="192"/>
      <c r="C54" s="201"/>
      <c r="D54" s="201"/>
      <c r="E54" s="201"/>
      <c r="F54" s="201"/>
      <c r="G54" s="201"/>
      <c r="H54" s="201"/>
      <c r="I54" s="201"/>
      <c r="J54" s="201"/>
      <c r="K54" s="201"/>
      <c r="L54" s="203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G10" sqref="G10"/>
    </sheetView>
  </sheetViews>
  <sheetFormatPr defaultColWidth="9.00390625" defaultRowHeight="12.75"/>
  <cols>
    <col min="1" max="1" width="6.625" style="0" customWidth="1"/>
    <col min="2" max="2" width="28.125" style="0" customWidth="1"/>
    <col min="3" max="3" width="17.00390625" style="0" customWidth="1"/>
    <col min="4" max="4" width="16.75390625" style="0" customWidth="1"/>
    <col min="5" max="5" width="11.125" style="0" customWidth="1"/>
    <col min="7" max="7" width="8.25390625" style="0" customWidth="1"/>
    <col min="8" max="8" width="9.875" style="0" customWidth="1"/>
    <col min="10" max="10" width="8.125" style="0" customWidth="1"/>
  </cols>
  <sheetData>
    <row r="1" ht="12.75">
      <c r="B1" t="s">
        <v>121</v>
      </c>
    </row>
    <row r="3" ht="12.75">
      <c r="B3" t="s">
        <v>122</v>
      </c>
    </row>
    <row r="4" spans="1:11" ht="13.5" thickBot="1">
      <c r="A4" s="73"/>
      <c r="B4" s="73"/>
      <c r="C4" s="73"/>
      <c r="D4" s="73"/>
      <c r="E4" s="73"/>
      <c r="F4" s="1"/>
      <c r="G4" s="1"/>
      <c r="H4" s="1"/>
      <c r="I4" s="1"/>
      <c r="J4" s="1"/>
      <c r="K4" s="1"/>
    </row>
    <row r="5" spans="1:11" ht="12.75">
      <c r="A5" s="221" t="s">
        <v>1</v>
      </c>
      <c r="B5" s="222"/>
      <c r="C5" s="223" t="s">
        <v>101</v>
      </c>
      <c r="D5" s="224" t="s">
        <v>102</v>
      </c>
      <c r="E5" s="225" t="s">
        <v>0</v>
      </c>
      <c r="F5" s="1"/>
      <c r="G5" s="1"/>
      <c r="H5" s="1"/>
      <c r="I5" s="1"/>
      <c r="J5" s="1"/>
      <c r="K5" s="1"/>
    </row>
    <row r="6" spans="1:11" ht="12.75">
      <c r="A6" s="226" t="s">
        <v>2</v>
      </c>
      <c r="B6" s="189" t="s">
        <v>4</v>
      </c>
      <c r="C6" s="210"/>
      <c r="D6" s="73"/>
      <c r="E6" s="227"/>
      <c r="F6" s="1"/>
      <c r="G6" s="1"/>
      <c r="H6" s="1"/>
      <c r="I6" s="1"/>
      <c r="J6" s="1"/>
      <c r="K6" s="1"/>
    </row>
    <row r="7" spans="1:11" ht="12.75">
      <c r="A7" s="228" t="s">
        <v>3</v>
      </c>
      <c r="B7" s="214"/>
      <c r="C7" s="207" t="s">
        <v>5</v>
      </c>
      <c r="D7" s="215" t="s">
        <v>5</v>
      </c>
      <c r="E7" s="229" t="s">
        <v>5</v>
      </c>
      <c r="F7" s="1"/>
      <c r="G7" s="1"/>
      <c r="H7" s="1"/>
      <c r="I7" s="1"/>
      <c r="J7" s="1"/>
      <c r="K7" s="1"/>
    </row>
    <row r="8" spans="1:11" s="5" customFormat="1" ht="12.75">
      <c r="A8" s="230" t="s">
        <v>165</v>
      </c>
      <c r="B8" s="200" t="s">
        <v>6</v>
      </c>
      <c r="C8" s="212" t="s">
        <v>123</v>
      </c>
      <c r="D8" s="201" t="s">
        <v>124</v>
      </c>
      <c r="E8" s="231" t="s">
        <v>125</v>
      </c>
      <c r="F8" s="2"/>
      <c r="G8" s="2"/>
      <c r="H8" s="2"/>
      <c r="I8" s="2"/>
      <c r="J8" s="2"/>
      <c r="K8" s="2"/>
    </row>
    <row r="9" spans="1:11" ht="22.5">
      <c r="A9" s="232" t="s">
        <v>166</v>
      </c>
      <c r="B9" s="202" t="s">
        <v>7</v>
      </c>
      <c r="C9" s="213" t="s">
        <v>126</v>
      </c>
      <c r="D9" s="203" t="s">
        <v>127</v>
      </c>
      <c r="E9" s="233" t="s">
        <v>125</v>
      </c>
      <c r="F9" s="3"/>
      <c r="G9" s="3"/>
      <c r="H9" s="3"/>
      <c r="I9" s="3"/>
      <c r="J9" s="3"/>
      <c r="K9" s="3"/>
    </row>
    <row r="10" spans="1:11" ht="22.5">
      <c r="A10" s="234">
        <v>6050</v>
      </c>
      <c r="B10" s="202" t="s">
        <v>19</v>
      </c>
      <c r="C10" s="213" t="s">
        <v>128</v>
      </c>
      <c r="D10" s="203" t="s">
        <v>129</v>
      </c>
      <c r="E10" s="233" t="s">
        <v>125</v>
      </c>
      <c r="F10" s="3"/>
      <c r="G10" s="3"/>
      <c r="H10" s="3"/>
      <c r="I10" s="3"/>
      <c r="J10" s="3"/>
      <c r="K10" s="3"/>
    </row>
    <row r="11" spans="1:11" ht="12.75">
      <c r="A11" s="235">
        <v>600</v>
      </c>
      <c r="B11" s="200" t="s">
        <v>23</v>
      </c>
      <c r="C11" s="212" t="s">
        <v>130</v>
      </c>
      <c r="D11" s="201" t="s">
        <v>131</v>
      </c>
      <c r="E11" s="231" t="s">
        <v>132</v>
      </c>
      <c r="F11" s="3"/>
      <c r="G11" s="3"/>
      <c r="H11" s="3"/>
      <c r="I11" s="3"/>
      <c r="J11" s="3"/>
      <c r="K11" s="3"/>
    </row>
    <row r="12" spans="1:11" s="5" customFormat="1" ht="12.75">
      <c r="A12" s="230"/>
      <c r="B12" s="200"/>
      <c r="C12" s="212"/>
      <c r="D12" s="201"/>
      <c r="E12" s="231"/>
      <c r="F12" s="2"/>
      <c r="G12" s="2"/>
      <c r="H12" s="2"/>
      <c r="I12" s="2"/>
      <c r="J12" s="2"/>
      <c r="K12" s="2"/>
    </row>
    <row r="13" spans="1:11" ht="12.75">
      <c r="A13" s="236">
        <v>60095</v>
      </c>
      <c r="B13" s="202" t="s">
        <v>20</v>
      </c>
      <c r="C13" s="213" t="s">
        <v>133</v>
      </c>
      <c r="D13" s="203" t="s">
        <v>134</v>
      </c>
      <c r="E13" s="233" t="s">
        <v>132</v>
      </c>
      <c r="F13" s="3"/>
      <c r="G13" s="3"/>
      <c r="H13" s="3"/>
      <c r="I13" s="3"/>
      <c r="J13" s="3"/>
      <c r="K13" s="3"/>
    </row>
    <row r="14" spans="1:11" ht="12.75">
      <c r="A14" s="232"/>
      <c r="B14" s="202"/>
      <c r="C14" s="213"/>
      <c r="D14" s="203"/>
      <c r="E14" s="233"/>
      <c r="F14" s="3"/>
      <c r="G14" s="3"/>
      <c r="H14" s="3"/>
      <c r="I14" s="3"/>
      <c r="J14" s="3"/>
      <c r="K14" s="3"/>
    </row>
    <row r="15" spans="1:11" s="5" customFormat="1" ht="22.5">
      <c r="A15" s="234">
        <v>6050</v>
      </c>
      <c r="B15" s="202" t="s">
        <v>19</v>
      </c>
      <c r="C15" s="213" t="s">
        <v>21</v>
      </c>
      <c r="D15" s="203" t="s">
        <v>133</v>
      </c>
      <c r="E15" s="233" t="s">
        <v>132</v>
      </c>
      <c r="F15" s="2"/>
      <c r="G15" s="2"/>
      <c r="H15" s="2"/>
      <c r="I15" s="2"/>
      <c r="J15" s="2"/>
      <c r="K15" s="2"/>
    </row>
    <row r="16" spans="1:11" ht="12.75">
      <c r="A16" s="235">
        <v>750</v>
      </c>
      <c r="B16" s="200" t="s">
        <v>9</v>
      </c>
      <c r="C16" s="212" t="s">
        <v>135</v>
      </c>
      <c r="D16" s="201" t="s">
        <v>135</v>
      </c>
      <c r="E16" s="231">
        <v>0</v>
      </c>
      <c r="F16" s="3"/>
      <c r="G16" s="3"/>
      <c r="H16" s="3"/>
      <c r="I16" s="3"/>
      <c r="J16" s="3"/>
      <c r="K16" s="3"/>
    </row>
    <row r="17" spans="1:11" ht="12.75">
      <c r="A17" s="232"/>
      <c r="B17" s="202"/>
      <c r="C17" s="213"/>
      <c r="D17" s="203"/>
      <c r="E17" s="233"/>
      <c r="F17" s="3"/>
      <c r="G17" s="3"/>
      <c r="H17" s="3"/>
      <c r="I17" s="3"/>
      <c r="J17" s="3"/>
      <c r="K17" s="3"/>
    </row>
    <row r="18" spans="1:11" ht="22.5">
      <c r="A18" s="236">
        <v>75023</v>
      </c>
      <c r="B18" s="202" t="s">
        <v>10</v>
      </c>
      <c r="C18" s="213" t="s">
        <v>136</v>
      </c>
      <c r="D18" s="203" t="s">
        <v>136</v>
      </c>
      <c r="E18" s="233">
        <v>0</v>
      </c>
      <c r="F18" s="3"/>
      <c r="G18" s="3"/>
      <c r="H18" s="3"/>
      <c r="I18" s="3"/>
      <c r="J18" s="3"/>
      <c r="K18" s="3"/>
    </row>
    <row r="19" spans="1:11" ht="12.75">
      <c r="A19" s="232">
        <v>4210</v>
      </c>
      <c r="B19" s="202" t="s">
        <v>24</v>
      </c>
      <c r="C19" s="213" t="s">
        <v>137</v>
      </c>
      <c r="D19" s="203" t="s">
        <v>138</v>
      </c>
      <c r="E19" s="233" t="s">
        <v>139</v>
      </c>
      <c r="F19" s="3"/>
      <c r="G19" s="3"/>
      <c r="H19" s="3"/>
      <c r="I19" s="3"/>
      <c r="J19" s="3"/>
      <c r="K19" s="3"/>
    </row>
    <row r="20" spans="1:11" ht="12.75">
      <c r="A20" s="232">
        <v>4270</v>
      </c>
      <c r="B20" s="202" t="s">
        <v>26</v>
      </c>
      <c r="C20" s="213" t="s">
        <v>12</v>
      </c>
      <c r="D20" s="203" t="s">
        <v>140</v>
      </c>
      <c r="E20" s="233" t="s">
        <v>141</v>
      </c>
      <c r="F20" s="3"/>
      <c r="G20" s="3"/>
      <c r="H20" s="3"/>
      <c r="I20" s="3"/>
      <c r="J20" s="3"/>
      <c r="K20" s="3"/>
    </row>
    <row r="21" spans="1:11" ht="22.5">
      <c r="A21" s="232">
        <v>6050</v>
      </c>
      <c r="B21" s="202" t="s">
        <v>19</v>
      </c>
      <c r="C21" s="213">
        <v>0</v>
      </c>
      <c r="D21" s="203" t="s">
        <v>142</v>
      </c>
      <c r="E21" s="233" t="s">
        <v>142</v>
      </c>
      <c r="F21" s="3"/>
      <c r="G21" s="3"/>
      <c r="H21" s="3"/>
      <c r="I21" s="3"/>
      <c r="J21" s="3"/>
      <c r="K21" s="3"/>
    </row>
    <row r="22" spans="1:11" ht="22.5">
      <c r="A22" s="235">
        <v>900</v>
      </c>
      <c r="B22" s="200" t="s">
        <v>25</v>
      </c>
      <c r="C22" s="212" t="s">
        <v>143</v>
      </c>
      <c r="D22" s="201" t="s">
        <v>144</v>
      </c>
      <c r="E22" s="231" t="s">
        <v>145</v>
      </c>
      <c r="F22" s="3"/>
      <c r="G22" s="3"/>
      <c r="H22" s="3"/>
      <c r="I22" s="3"/>
      <c r="J22" s="3"/>
      <c r="K22" s="3"/>
    </row>
    <row r="23" spans="1:11" s="5" customFormat="1" ht="12.75">
      <c r="A23" s="236">
        <v>90095</v>
      </c>
      <c r="B23" s="202" t="s">
        <v>20</v>
      </c>
      <c r="C23" s="213" t="s">
        <v>146</v>
      </c>
      <c r="D23" s="203" t="s">
        <v>147</v>
      </c>
      <c r="E23" s="233" t="s">
        <v>145</v>
      </c>
      <c r="F23" s="2"/>
      <c r="G23" s="2"/>
      <c r="H23" s="2"/>
      <c r="I23" s="2"/>
      <c r="J23" s="2"/>
      <c r="K23" s="2"/>
    </row>
    <row r="24" spans="1:12" ht="12.75">
      <c r="A24" s="232">
        <v>4300</v>
      </c>
      <c r="B24" s="202" t="s">
        <v>22</v>
      </c>
      <c r="C24" s="213">
        <v>0</v>
      </c>
      <c r="D24" s="203" t="s">
        <v>145</v>
      </c>
      <c r="E24" s="233" t="s">
        <v>145</v>
      </c>
      <c r="F24" s="3"/>
      <c r="G24" s="3"/>
      <c r="H24" s="3"/>
      <c r="I24" s="3"/>
      <c r="J24" s="3"/>
      <c r="K24" s="3"/>
      <c r="L24" s="1"/>
    </row>
    <row r="25" spans="1:12" s="5" customFormat="1" ht="22.5">
      <c r="A25" s="235">
        <v>921</v>
      </c>
      <c r="B25" s="200" t="s">
        <v>17</v>
      </c>
      <c r="C25" s="212" t="s">
        <v>148</v>
      </c>
      <c r="D25" s="201" t="s">
        <v>149</v>
      </c>
      <c r="E25" s="231" t="s">
        <v>150</v>
      </c>
      <c r="F25" s="2"/>
      <c r="G25" s="2"/>
      <c r="H25" s="2"/>
      <c r="I25" s="2"/>
      <c r="J25" s="2"/>
      <c r="K25" s="2"/>
      <c r="L25" s="4"/>
    </row>
    <row r="26" spans="1:12" ht="12.75">
      <c r="A26" s="236">
        <v>92109</v>
      </c>
      <c r="B26" s="202" t="s">
        <v>151</v>
      </c>
      <c r="C26" s="213" t="s">
        <v>152</v>
      </c>
      <c r="D26" s="203" t="s">
        <v>153</v>
      </c>
      <c r="E26" s="233" t="s">
        <v>150</v>
      </c>
      <c r="F26" s="3"/>
      <c r="G26" s="3"/>
      <c r="H26" s="3"/>
      <c r="I26" s="3"/>
      <c r="J26" s="3"/>
      <c r="K26" s="3"/>
      <c r="L26" s="1"/>
    </row>
    <row r="27" spans="1:12" ht="22.5">
      <c r="A27" s="232">
        <v>6050</v>
      </c>
      <c r="B27" s="202" t="s">
        <v>19</v>
      </c>
      <c r="C27" s="213">
        <v>0</v>
      </c>
      <c r="D27" s="203" t="s">
        <v>150</v>
      </c>
      <c r="E27" s="233" t="s">
        <v>150</v>
      </c>
      <c r="F27" s="3"/>
      <c r="G27" s="3"/>
      <c r="H27" s="3"/>
      <c r="I27" s="3"/>
      <c r="J27" s="3"/>
      <c r="K27" s="3"/>
      <c r="L27" s="1"/>
    </row>
    <row r="28" spans="1:12" s="5" customFormat="1" ht="12" customHeight="1">
      <c r="A28" s="235">
        <v>926</v>
      </c>
      <c r="B28" s="193" t="s">
        <v>27</v>
      </c>
      <c r="C28" s="212" t="s">
        <v>154</v>
      </c>
      <c r="D28" s="201" t="s">
        <v>154</v>
      </c>
      <c r="E28" s="231">
        <v>0</v>
      </c>
      <c r="F28" s="2"/>
      <c r="G28" s="2"/>
      <c r="H28" s="2"/>
      <c r="I28" s="2"/>
      <c r="J28" s="2"/>
      <c r="K28" s="2"/>
      <c r="L28" s="4"/>
    </row>
    <row r="29" spans="1:11" ht="22.5">
      <c r="A29" s="236">
        <v>92605</v>
      </c>
      <c r="B29" s="237" t="s">
        <v>28</v>
      </c>
      <c r="C29" s="213" t="s">
        <v>155</v>
      </c>
      <c r="D29" s="203" t="s">
        <v>155</v>
      </c>
      <c r="E29" s="233">
        <v>0</v>
      </c>
      <c r="F29" s="3"/>
      <c r="G29" s="3"/>
      <c r="H29" s="3"/>
      <c r="I29" s="3"/>
      <c r="J29" s="3"/>
      <c r="K29" s="3"/>
    </row>
    <row r="30" spans="1:11" ht="56.25">
      <c r="A30" s="234">
        <v>2830</v>
      </c>
      <c r="B30" s="237" t="s">
        <v>156</v>
      </c>
      <c r="C30" s="213" t="s">
        <v>8</v>
      </c>
      <c r="D30" s="203" t="s">
        <v>157</v>
      </c>
      <c r="E30" s="233" t="s">
        <v>158</v>
      </c>
      <c r="F30" s="3"/>
      <c r="G30" s="3"/>
      <c r="H30" s="3"/>
      <c r="I30" s="3"/>
      <c r="J30" s="3"/>
      <c r="K30" s="3"/>
    </row>
    <row r="31" spans="1:11" s="5" customFormat="1" ht="12.75">
      <c r="A31" s="234">
        <v>4210</v>
      </c>
      <c r="B31" s="237" t="s">
        <v>24</v>
      </c>
      <c r="C31" s="213" t="s">
        <v>159</v>
      </c>
      <c r="D31" s="203" t="s">
        <v>160</v>
      </c>
      <c r="E31" s="233" t="s">
        <v>16</v>
      </c>
      <c r="F31" s="2"/>
      <c r="G31" s="2"/>
      <c r="H31" s="2"/>
      <c r="I31" s="2"/>
      <c r="J31" s="2"/>
      <c r="K31" s="2"/>
    </row>
    <row r="32" spans="1:11" ht="13.5" thickBot="1">
      <c r="A32" s="238">
        <v>4300</v>
      </c>
      <c r="B32" s="239" t="s">
        <v>22</v>
      </c>
      <c r="C32" s="240" t="s">
        <v>161</v>
      </c>
      <c r="D32" s="241" t="s">
        <v>162</v>
      </c>
      <c r="E32" s="242" t="s">
        <v>16</v>
      </c>
      <c r="F32" s="3"/>
      <c r="G32" s="3"/>
      <c r="H32" s="3"/>
      <c r="I32" s="3"/>
      <c r="J32" s="3"/>
      <c r="K32" s="3"/>
    </row>
    <row r="33" spans="1:11" s="5" customFormat="1" ht="13.5" thickBot="1">
      <c r="A33" s="216"/>
      <c r="B33" s="217" t="s">
        <v>18</v>
      </c>
      <c r="C33" s="218" t="s">
        <v>163</v>
      </c>
      <c r="D33" s="219" t="s">
        <v>164</v>
      </c>
      <c r="E33" s="220" t="s">
        <v>119</v>
      </c>
      <c r="F33" s="2"/>
      <c r="G33" s="2"/>
      <c r="H33" s="2"/>
      <c r="I33" s="2"/>
      <c r="J33" s="2"/>
      <c r="K33" s="2"/>
    </row>
    <row r="34" spans="1:11" ht="12.75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8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8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8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8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8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8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8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8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8"/>
      <c r="C43" s="3"/>
      <c r="D43" s="3"/>
      <c r="E43" s="3"/>
      <c r="F43" s="3"/>
      <c r="G43" s="3"/>
      <c r="H43" s="3"/>
      <c r="I43" s="3"/>
      <c r="J43" s="3"/>
      <c r="K43" s="3"/>
    </row>
    <row r="44" spans="1:11" s="5" customFormat="1" ht="12.7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3"/>
      <c r="B45" s="8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8"/>
      <c r="C46" s="3"/>
      <c r="D46" s="3"/>
      <c r="E46" s="3"/>
      <c r="F46" s="3"/>
      <c r="G46" s="3"/>
      <c r="H46" s="3"/>
      <c r="I46" s="3"/>
      <c r="J46" s="3"/>
      <c r="K46" s="3"/>
    </row>
    <row r="47" spans="1:11" s="5" customFormat="1" ht="12.7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3"/>
      <c r="B48" s="8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8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8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8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8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8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8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8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8"/>
      <c r="C56" s="3"/>
      <c r="D56" s="3"/>
      <c r="E56" s="3"/>
      <c r="F56" s="3"/>
      <c r="G56" s="3"/>
      <c r="H56" s="3"/>
      <c r="I56" s="3"/>
      <c r="J56" s="3"/>
      <c r="K56" s="3"/>
    </row>
    <row r="57" spans="1:11" s="5" customFormat="1" ht="12.7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3"/>
      <c r="B58" s="8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8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8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8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8"/>
      <c r="C62" s="3"/>
      <c r="D62" s="3"/>
      <c r="E62" s="3"/>
      <c r="F62" s="3"/>
      <c r="G62" s="3"/>
      <c r="H62" s="3"/>
      <c r="I62" s="3"/>
      <c r="J62" s="3"/>
      <c r="K62" s="3"/>
    </row>
    <row r="63" spans="1:11" s="5" customFormat="1" ht="12.7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3"/>
      <c r="B64" s="8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8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8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8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8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8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8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8"/>
      <c r="C72" s="3"/>
      <c r="D72" s="3"/>
      <c r="E72" s="3"/>
      <c r="F72" s="3"/>
      <c r="G72" s="3"/>
      <c r="H72" s="3"/>
      <c r="I72" s="3"/>
      <c r="J72" s="3"/>
      <c r="K72" s="3"/>
    </row>
    <row r="73" spans="1:11" s="5" customFormat="1" ht="12.7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3"/>
      <c r="B74" s="8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8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8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8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8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8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8"/>
      <c r="C80" s="3"/>
      <c r="D80" s="3"/>
      <c r="E80" s="3"/>
      <c r="F80" s="3"/>
      <c r="G80" s="3"/>
      <c r="H80" s="3"/>
      <c r="I80" s="3"/>
      <c r="J80" s="3"/>
      <c r="K80" s="3"/>
    </row>
    <row r="81" spans="2:11" s="5" customFormat="1" ht="12.75"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D69">
      <selection activeCell="F87" sqref="F87"/>
    </sheetView>
  </sheetViews>
  <sheetFormatPr defaultColWidth="9.00390625" defaultRowHeight="12.75"/>
  <cols>
    <col min="1" max="1" width="1.12109375" style="0" customWidth="1"/>
    <col min="2" max="2" width="30.625" style="0" customWidth="1"/>
    <col min="3" max="3" width="1.25" style="0" customWidth="1"/>
    <col min="4" max="4" width="41.875" style="0" customWidth="1"/>
    <col min="5" max="6" width="5.25390625" style="10" customWidth="1"/>
    <col min="7" max="7" width="9.25390625" style="10" customWidth="1"/>
    <col min="8" max="8" width="9.125" style="10" customWidth="1"/>
    <col min="9" max="9" width="9.875" style="0" customWidth="1"/>
    <col min="10" max="10" width="9.00390625" style="10" customWidth="1"/>
    <col min="11" max="11" width="8.25390625" style="10" customWidth="1"/>
  </cols>
  <sheetData>
    <row r="1" spans="4:7" ht="15">
      <c r="D1" s="9" t="s">
        <v>167</v>
      </c>
      <c r="F1" s="11"/>
      <c r="G1" s="243" t="s">
        <v>168</v>
      </c>
    </row>
    <row r="2" spans="4:7" ht="12.75">
      <c r="D2" s="12"/>
      <c r="F2" s="11"/>
      <c r="G2" s="11" t="s">
        <v>169</v>
      </c>
    </row>
    <row r="3" spans="4:7" ht="15.75">
      <c r="D3" s="13" t="s">
        <v>29</v>
      </c>
      <c r="E3" s="11"/>
      <c r="F3" s="11"/>
      <c r="G3" s="11"/>
    </row>
    <row r="4" spans="1:4" ht="16.5" thickBot="1">
      <c r="A4" s="49"/>
      <c r="B4" s="244" t="s">
        <v>170</v>
      </c>
      <c r="D4" s="245"/>
    </row>
    <row r="5" spans="1:12" ht="12.75">
      <c r="A5" s="14"/>
      <c r="B5" s="15" t="s">
        <v>30</v>
      </c>
      <c r="C5" s="16"/>
      <c r="D5" s="17" t="s">
        <v>31</v>
      </c>
      <c r="E5" s="18" t="s">
        <v>32</v>
      </c>
      <c r="F5" s="19"/>
      <c r="G5" s="20" t="s">
        <v>33</v>
      </c>
      <c r="H5" s="246" t="s">
        <v>34</v>
      </c>
      <c r="I5" s="22" t="s">
        <v>35</v>
      </c>
      <c r="J5" s="23" t="s">
        <v>36</v>
      </c>
      <c r="K5" s="24"/>
      <c r="L5" s="1"/>
    </row>
    <row r="6" spans="1:11" ht="12.75">
      <c r="A6" s="14"/>
      <c r="B6" s="25"/>
      <c r="C6" s="26"/>
      <c r="D6" s="27"/>
      <c r="E6" s="28" t="s">
        <v>37</v>
      </c>
      <c r="F6" s="29" t="s">
        <v>38</v>
      </c>
      <c r="G6" s="30" t="s">
        <v>39</v>
      </c>
      <c r="H6" s="247" t="s">
        <v>40</v>
      </c>
      <c r="I6" s="32" t="s">
        <v>171</v>
      </c>
      <c r="J6" s="33" t="s">
        <v>41</v>
      </c>
      <c r="K6" s="34" t="s">
        <v>172</v>
      </c>
    </row>
    <row r="7" spans="1:11" ht="13.5" thickBot="1">
      <c r="A7" s="14"/>
      <c r="B7" s="25"/>
      <c r="C7" s="35"/>
      <c r="D7" s="36"/>
      <c r="E7" s="37" t="s">
        <v>42</v>
      </c>
      <c r="F7" s="38" t="s">
        <v>43</v>
      </c>
      <c r="G7" s="39"/>
      <c r="H7" s="248"/>
      <c r="I7" s="41"/>
      <c r="J7" s="42" t="s">
        <v>44</v>
      </c>
      <c r="K7" s="43" t="s">
        <v>45</v>
      </c>
    </row>
    <row r="8" spans="1:11" ht="15.75" thickBot="1">
      <c r="A8" s="14"/>
      <c r="B8" s="44" t="s">
        <v>46</v>
      </c>
      <c r="C8" s="45"/>
      <c r="D8" s="45"/>
      <c r="E8" s="46"/>
      <c r="F8" s="47"/>
      <c r="G8" s="48"/>
      <c r="H8" s="249"/>
      <c r="I8" s="250">
        <f>SUM(I9+I27+I35)</f>
        <v>3069440</v>
      </c>
      <c r="J8" s="251">
        <f>SUM(J9+J27+J35)</f>
        <v>1189610</v>
      </c>
      <c r="K8" s="252">
        <f>SUM(K9+K27+K35)</f>
        <v>1879830</v>
      </c>
    </row>
    <row r="9" spans="1:11" ht="12.75">
      <c r="A9" s="14"/>
      <c r="B9" s="253" t="s">
        <v>62</v>
      </c>
      <c r="C9" s="92"/>
      <c r="D9" s="254"/>
      <c r="E9" s="255"/>
      <c r="F9" s="109"/>
      <c r="G9" s="256"/>
      <c r="H9" s="257"/>
      <c r="I9" s="53">
        <f>SUM(I10:I25)</f>
        <v>2974440</v>
      </c>
      <c r="J9" s="258">
        <f>SUM(J10:J25)</f>
        <v>1094610</v>
      </c>
      <c r="K9" s="259">
        <f>SUM(K10:K25)</f>
        <v>1879830</v>
      </c>
    </row>
    <row r="10" spans="1:11" ht="12.75">
      <c r="A10" s="14"/>
      <c r="B10" s="260" t="s">
        <v>173</v>
      </c>
      <c r="C10" s="26" t="s">
        <v>47</v>
      </c>
      <c r="D10" s="51" t="s">
        <v>48</v>
      </c>
      <c r="E10" s="50">
        <v>2002</v>
      </c>
      <c r="F10" s="51">
        <v>2005</v>
      </c>
      <c r="G10" s="59">
        <f>SUM(H10+I10)</f>
        <v>72045</v>
      </c>
      <c r="H10" s="52">
        <v>63045</v>
      </c>
      <c r="I10" s="56">
        <v>9000</v>
      </c>
      <c r="J10" s="97">
        <v>9000</v>
      </c>
      <c r="K10" s="154">
        <v>0</v>
      </c>
    </row>
    <row r="11" spans="1:11" ht="12.75">
      <c r="A11" s="14"/>
      <c r="B11" s="260" t="s">
        <v>63</v>
      </c>
      <c r="C11" s="26"/>
      <c r="D11" s="51" t="s">
        <v>49</v>
      </c>
      <c r="E11" s="261"/>
      <c r="F11" s="51"/>
      <c r="G11" s="59"/>
      <c r="H11" s="52"/>
      <c r="I11" s="56"/>
      <c r="J11" s="97"/>
      <c r="K11" s="154"/>
    </row>
    <row r="12" spans="1:11" ht="12.75">
      <c r="A12" s="14"/>
      <c r="B12" s="26"/>
      <c r="C12" s="26" t="s">
        <v>47</v>
      </c>
      <c r="D12" s="51" t="s">
        <v>50</v>
      </c>
      <c r="E12" s="50">
        <v>2003</v>
      </c>
      <c r="F12" s="51">
        <v>2005</v>
      </c>
      <c r="G12" s="59">
        <f>SUM(H12+I12)</f>
        <v>23446</v>
      </c>
      <c r="H12" s="52">
        <v>13446</v>
      </c>
      <c r="I12" s="56">
        <v>10000</v>
      </c>
      <c r="J12" s="97">
        <v>10000</v>
      </c>
      <c r="K12" s="154">
        <v>0</v>
      </c>
    </row>
    <row r="13" spans="1:11" ht="12.75">
      <c r="A13" s="14"/>
      <c r="B13" s="26"/>
      <c r="C13" s="26"/>
      <c r="D13" s="51" t="s">
        <v>51</v>
      </c>
      <c r="E13" s="261"/>
      <c r="F13" s="51"/>
      <c r="G13" s="59"/>
      <c r="H13" s="52"/>
      <c r="I13" s="56"/>
      <c r="J13" s="97"/>
      <c r="K13" s="154"/>
    </row>
    <row r="14" spans="1:11" ht="12.75">
      <c r="A14" s="14"/>
      <c r="B14" s="26"/>
      <c r="C14" s="26" t="s">
        <v>47</v>
      </c>
      <c r="D14" s="51" t="s">
        <v>50</v>
      </c>
      <c r="E14" s="50">
        <v>2004</v>
      </c>
      <c r="F14" s="51">
        <v>2005</v>
      </c>
      <c r="G14" s="59">
        <f aca="true" t="shared" si="0" ref="G14:G25">SUM(H14+I14)</f>
        <v>68800</v>
      </c>
      <c r="H14" s="52">
        <v>18800</v>
      </c>
      <c r="I14" s="56">
        <v>50000</v>
      </c>
      <c r="J14" s="97">
        <v>50000</v>
      </c>
      <c r="K14" s="58">
        <v>0</v>
      </c>
    </row>
    <row r="15" spans="1:11" ht="12.75">
      <c r="A15" s="14"/>
      <c r="B15" s="26"/>
      <c r="C15" s="26"/>
      <c r="D15" s="51" t="s">
        <v>174</v>
      </c>
      <c r="E15" s="261"/>
      <c r="F15" s="51"/>
      <c r="G15" s="59"/>
      <c r="H15" s="52"/>
      <c r="I15" s="56"/>
      <c r="J15" s="97"/>
      <c r="K15" s="154"/>
    </row>
    <row r="16" spans="1:11" ht="12.75">
      <c r="A16" s="14"/>
      <c r="B16" s="26"/>
      <c r="C16" s="26" t="s">
        <v>47</v>
      </c>
      <c r="D16" s="51" t="s">
        <v>50</v>
      </c>
      <c r="E16" s="261"/>
      <c r="F16" s="51"/>
      <c r="G16" s="59"/>
      <c r="H16" s="52"/>
      <c r="I16" s="56"/>
      <c r="J16" s="97"/>
      <c r="K16" s="154"/>
    </row>
    <row r="17" spans="1:11" ht="12.75">
      <c r="A17" s="14"/>
      <c r="B17" s="26"/>
      <c r="C17" s="26"/>
      <c r="D17" s="51" t="s">
        <v>175</v>
      </c>
      <c r="E17" s="50">
        <v>2004</v>
      </c>
      <c r="F17" s="51">
        <v>2005</v>
      </c>
      <c r="G17" s="59">
        <f t="shared" si="0"/>
        <v>15500</v>
      </c>
      <c r="H17" s="52">
        <v>5500</v>
      </c>
      <c r="I17" s="56">
        <v>10000</v>
      </c>
      <c r="J17" s="97">
        <v>10000</v>
      </c>
      <c r="K17" s="154">
        <v>0</v>
      </c>
    </row>
    <row r="18" spans="1:11" ht="12.75">
      <c r="A18" s="14"/>
      <c r="B18" s="26"/>
      <c r="C18" s="26" t="s">
        <v>47</v>
      </c>
      <c r="D18" s="51" t="s">
        <v>50</v>
      </c>
      <c r="E18" s="261"/>
      <c r="F18" s="51"/>
      <c r="G18" s="59"/>
      <c r="H18" s="52"/>
      <c r="I18" s="56"/>
      <c r="J18" s="97"/>
      <c r="K18" s="154"/>
    </row>
    <row r="19" spans="1:11" ht="12.75">
      <c r="A19" s="14"/>
      <c r="B19" s="26"/>
      <c r="C19" s="26"/>
      <c r="D19" s="51" t="s">
        <v>176</v>
      </c>
      <c r="E19" s="50">
        <v>2004</v>
      </c>
      <c r="F19" s="51">
        <v>2005</v>
      </c>
      <c r="G19" s="59">
        <f t="shared" si="0"/>
        <v>11710</v>
      </c>
      <c r="H19" s="52">
        <v>1710</v>
      </c>
      <c r="I19" s="56">
        <v>10000</v>
      </c>
      <c r="J19" s="97">
        <v>10000</v>
      </c>
      <c r="K19" s="154">
        <v>0</v>
      </c>
    </row>
    <row r="20" spans="1:11" ht="12.75">
      <c r="A20" s="14"/>
      <c r="B20" s="26"/>
      <c r="C20" s="26" t="s">
        <v>47</v>
      </c>
      <c r="D20" s="51" t="s">
        <v>48</v>
      </c>
      <c r="E20" s="50"/>
      <c r="F20" s="51"/>
      <c r="G20" s="59"/>
      <c r="H20" s="52"/>
      <c r="I20" s="56"/>
      <c r="J20" s="97"/>
      <c r="K20" s="154"/>
    </row>
    <row r="21" spans="1:11" ht="12.75">
      <c r="A21" s="14"/>
      <c r="B21" s="26"/>
      <c r="C21" s="26"/>
      <c r="D21" s="51" t="s">
        <v>177</v>
      </c>
      <c r="E21" s="50">
        <v>2004</v>
      </c>
      <c r="F21" s="51">
        <v>2005</v>
      </c>
      <c r="G21" s="59">
        <f t="shared" si="0"/>
        <v>13640</v>
      </c>
      <c r="H21" s="52">
        <v>3640</v>
      </c>
      <c r="I21" s="56">
        <v>10000</v>
      </c>
      <c r="J21" s="97">
        <v>10000</v>
      </c>
      <c r="K21" s="154">
        <v>0</v>
      </c>
    </row>
    <row r="22" spans="1:11" ht="12.75">
      <c r="A22" s="14"/>
      <c r="B22" s="26"/>
      <c r="C22" s="26" t="s">
        <v>47</v>
      </c>
      <c r="D22" s="51" t="s">
        <v>178</v>
      </c>
      <c r="E22" s="50"/>
      <c r="F22" s="51"/>
      <c r="G22" s="59"/>
      <c r="H22" s="52"/>
      <c r="I22" s="56"/>
      <c r="J22" s="97"/>
      <c r="K22" s="154"/>
    </row>
    <row r="23" spans="1:11" ht="12.75">
      <c r="A23" s="14"/>
      <c r="B23" s="26"/>
      <c r="C23" s="26"/>
      <c r="D23" s="51" t="s">
        <v>179</v>
      </c>
      <c r="E23" s="50">
        <v>2003</v>
      </c>
      <c r="F23" s="51">
        <v>2005</v>
      </c>
      <c r="G23" s="59">
        <f t="shared" si="0"/>
        <v>1469691</v>
      </c>
      <c r="H23" s="52">
        <v>1070691</v>
      </c>
      <c r="I23" s="56">
        <v>399000</v>
      </c>
      <c r="J23" s="97">
        <v>399000</v>
      </c>
      <c r="K23" s="154">
        <v>0</v>
      </c>
    </row>
    <row r="24" spans="1:11" ht="12.75">
      <c r="A24" s="14"/>
      <c r="B24" s="26"/>
      <c r="C24" s="26" t="s">
        <v>47</v>
      </c>
      <c r="D24" s="51" t="s">
        <v>178</v>
      </c>
      <c r="E24" s="50"/>
      <c r="F24" s="51"/>
      <c r="G24" s="59"/>
      <c r="H24" s="52"/>
      <c r="I24" s="56"/>
      <c r="J24" s="97"/>
      <c r="K24" s="154"/>
    </row>
    <row r="25" spans="1:11" ht="12.75">
      <c r="A25" s="14"/>
      <c r="B25" s="26"/>
      <c r="C25" s="26"/>
      <c r="D25" s="51" t="s">
        <v>180</v>
      </c>
      <c r="E25" s="50">
        <v>2004</v>
      </c>
      <c r="F25" s="51">
        <v>2005</v>
      </c>
      <c r="G25" s="59">
        <f t="shared" si="0"/>
        <v>2536440</v>
      </c>
      <c r="H25" s="52">
        <v>60000</v>
      </c>
      <c r="I25" s="56">
        <v>2476440</v>
      </c>
      <c r="J25" s="97">
        <v>596610</v>
      </c>
      <c r="K25" s="191">
        <v>1879830</v>
      </c>
    </row>
    <row r="26" spans="1:11" ht="12.75">
      <c r="A26" s="14"/>
      <c r="B26" s="26"/>
      <c r="C26" s="26"/>
      <c r="D26" s="156"/>
      <c r="E26" s="261"/>
      <c r="F26" s="51"/>
      <c r="G26" s="59"/>
      <c r="H26" s="52"/>
      <c r="I26" s="56"/>
      <c r="J26" s="97"/>
      <c r="K26" s="154"/>
    </row>
    <row r="27" spans="1:11" ht="12.75">
      <c r="A27" s="62"/>
      <c r="B27" s="262" t="s">
        <v>52</v>
      </c>
      <c r="C27" s="263"/>
      <c r="D27" s="51"/>
      <c r="E27" s="50"/>
      <c r="F27" s="51"/>
      <c r="G27" s="59"/>
      <c r="H27" s="264"/>
      <c r="I27" s="265">
        <f>SUM(I28:I33)</f>
        <v>70000</v>
      </c>
      <c r="J27" s="265">
        <f>SUM(J28:J33)</f>
        <v>70000</v>
      </c>
      <c r="K27" s="266">
        <f>SUM(K28:K31)</f>
        <v>0</v>
      </c>
    </row>
    <row r="28" spans="1:11" ht="12.75">
      <c r="A28" s="62"/>
      <c r="B28" s="260" t="s">
        <v>53</v>
      </c>
      <c r="C28" s="173" t="s">
        <v>47</v>
      </c>
      <c r="D28" s="51" t="s">
        <v>54</v>
      </c>
      <c r="E28" s="50">
        <v>1999</v>
      </c>
      <c r="F28" s="51">
        <v>2007</v>
      </c>
      <c r="G28" s="59">
        <f>SUM(H28+I28)</f>
        <v>348237</v>
      </c>
      <c r="H28" s="52">
        <v>333237</v>
      </c>
      <c r="I28" s="56">
        <v>15000</v>
      </c>
      <c r="J28" s="97">
        <v>15000</v>
      </c>
      <c r="K28" s="154">
        <v>0</v>
      </c>
    </row>
    <row r="29" spans="1:11" ht="12.75">
      <c r="A29" s="60"/>
      <c r="B29" s="173"/>
      <c r="C29" s="173"/>
      <c r="D29" s="51" t="s">
        <v>55</v>
      </c>
      <c r="E29" s="50"/>
      <c r="F29" s="51"/>
      <c r="G29" s="59"/>
      <c r="H29" s="52"/>
      <c r="I29" s="56"/>
      <c r="J29" s="97"/>
      <c r="K29" s="154"/>
    </row>
    <row r="30" spans="1:11" ht="12.75">
      <c r="A30" s="55"/>
      <c r="B30" s="260"/>
      <c r="C30" s="173" t="s">
        <v>47</v>
      </c>
      <c r="D30" s="51" t="s">
        <v>181</v>
      </c>
      <c r="E30" s="50"/>
      <c r="F30" s="51"/>
      <c r="G30" s="59"/>
      <c r="H30" s="52"/>
      <c r="I30" s="56"/>
      <c r="J30" s="97"/>
      <c r="K30" s="154"/>
    </row>
    <row r="31" spans="1:11" s="5" customFormat="1" ht="12.75">
      <c r="A31" s="60"/>
      <c r="B31" s="173"/>
      <c r="C31" s="173"/>
      <c r="D31" s="51" t="s">
        <v>64</v>
      </c>
      <c r="E31" s="50">
        <v>2004</v>
      </c>
      <c r="F31" s="51">
        <v>2007</v>
      </c>
      <c r="G31" s="59">
        <f>SUM(H31+I31)</f>
        <v>29300</v>
      </c>
      <c r="H31" s="52">
        <v>4300</v>
      </c>
      <c r="I31" s="56">
        <v>25000</v>
      </c>
      <c r="J31" s="97">
        <v>25000</v>
      </c>
      <c r="K31" s="267">
        <v>0</v>
      </c>
    </row>
    <row r="32" spans="1:11" s="5" customFormat="1" ht="12.75">
      <c r="A32" s="60"/>
      <c r="B32" s="260" t="s">
        <v>182</v>
      </c>
      <c r="C32" s="173" t="s">
        <v>47</v>
      </c>
      <c r="D32" s="51" t="s">
        <v>57</v>
      </c>
      <c r="E32" s="50"/>
      <c r="F32" s="51"/>
      <c r="G32" s="59"/>
      <c r="H32" s="52"/>
      <c r="I32" s="56"/>
      <c r="J32" s="97"/>
      <c r="K32" s="267"/>
    </row>
    <row r="33" spans="1:11" s="5" customFormat="1" ht="12.75">
      <c r="A33" s="60">
        <v>0</v>
      </c>
      <c r="B33" s="173"/>
      <c r="C33" s="173"/>
      <c r="D33" s="51" t="s">
        <v>58</v>
      </c>
      <c r="E33" s="50">
        <v>2000</v>
      </c>
      <c r="F33" s="51">
        <v>2005</v>
      </c>
      <c r="G33" s="59">
        <f>SUM(H33+I33)</f>
        <v>124153</v>
      </c>
      <c r="H33" s="52">
        <v>94153</v>
      </c>
      <c r="I33" s="56">
        <v>30000</v>
      </c>
      <c r="J33" s="97">
        <v>30000</v>
      </c>
      <c r="K33" s="268">
        <v>0</v>
      </c>
    </row>
    <row r="34" spans="1:11" s="5" customFormat="1" ht="12.75">
      <c r="A34" s="60"/>
      <c r="B34" s="173"/>
      <c r="C34" s="173"/>
      <c r="D34" s="51"/>
      <c r="E34" s="50"/>
      <c r="F34" s="51"/>
      <c r="G34" s="59"/>
      <c r="H34" s="52"/>
      <c r="I34" s="56"/>
      <c r="J34" s="97"/>
      <c r="K34" s="267"/>
    </row>
    <row r="35" spans="1:11" s="72" customFormat="1" ht="12.75">
      <c r="A35" s="67"/>
      <c r="B35" s="262" t="s">
        <v>59</v>
      </c>
      <c r="C35" s="98"/>
      <c r="D35" s="70"/>
      <c r="E35" s="269"/>
      <c r="F35" s="137"/>
      <c r="G35" s="59"/>
      <c r="H35" s="99"/>
      <c r="I35" s="65">
        <f>SUM(I36)</f>
        <v>25000</v>
      </c>
      <c r="J35" s="270">
        <f>SUM(J36)</f>
        <v>25000</v>
      </c>
      <c r="K35" s="66">
        <f>SUM(K36)</f>
        <v>0</v>
      </c>
    </row>
    <row r="36" spans="1:11" s="72" customFormat="1" ht="12.75">
      <c r="A36" s="67"/>
      <c r="B36" s="110" t="s">
        <v>60</v>
      </c>
      <c r="C36" s="173" t="s">
        <v>47</v>
      </c>
      <c r="D36" s="51" t="s">
        <v>183</v>
      </c>
      <c r="E36" s="50">
        <v>2003</v>
      </c>
      <c r="F36" s="51">
        <v>2006</v>
      </c>
      <c r="G36" s="59">
        <f>SUM(H36+I36)</f>
        <v>42220</v>
      </c>
      <c r="H36" s="52">
        <v>17220</v>
      </c>
      <c r="I36" s="56">
        <v>25000</v>
      </c>
      <c r="J36" s="57">
        <v>25000</v>
      </c>
      <c r="K36" s="268">
        <v>0</v>
      </c>
    </row>
    <row r="37" spans="1:11" s="6" customFormat="1" ht="13.5" thickBot="1">
      <c r="A37" s="14"/>
      <c r="B37" s="102"/>
      <c r="C37" s="102"/>
      <c r="D37" s="190" t="s">
        <v>184</v>
      </c>
      <c r="E37" s="271"/>
      <c r="F37" s="272"/>
      <c r="G37" s="273"/>
      <c r="H37" s="274"/>
      <c r="I37" s="273"/>
      <c r="J37" s="78"/>
      <c r="K37" s="272"/>
    </row>
    <row r="38" spans="1:11" s="6" customFormat="1" ht="12.75">
      <c r="A38" s="14"/>
      <c r="B38" s="55"/>
      <c r="C38" s="49"/>
      <c r="D38" s="55"/>
      <c r="E38" s="55"/>
      <c r="F38" s="55"/>
      <c r="G38" s="52"/>
      <c r="H38" s="52"/>
      <c r="I38" s="81"/>
      <c r="J38" s="82"/>
      <c r="K38" s="195"/>
    </row>
    <row r="39" spans="1:11" s="6" customFormat="1" ht="12.75">
      <c r="A39" s="14"/>
      <c r="B39" s="55"/>
      <c r="C39" s="49"/>
      <c r="D39" s="55"/>
      <c r="E39" s="55"/>
      <c r="F39" s="55"/>
      <c r="G39" s="52"/>
      <c r="H39" s="52"/>
      <c r="I39" s="81"/>
      <c r="J39" s="82"/>
      <c r="K39" s="195"/>
    </row>
    <row r="40" spans="1:11" s="6" customFormat="1" ht="12.75">
      <c r="A40" s="14"/>
      <c r="B40" s="55"/>
      <c r="C40" s="49"/>
      <c r="D40" s="55"/>
      <c r="E40" s="55"/>
      <c r="F40" s="55"/>
      <c r="G40" s="52"/>
      <c r="H40" s="52"/>
      <c r="I40" s="81"/>
      <c r="J40" s="82"/>
      <c r="K40" s="195"/>
    </row>
    <row r="41" spans="1:11" s="6" customFormat="1" ht="12.75">
      <c r="A41" s="14"/>
      <c r="B41" s="55"/>
      <c r="C41" s="49"/>
      <c r="D41" s="55"/>
      <c r="E41" s="55"/>
      <c r="F41" s="55"/>
      <c r="G41" s="52"/>
      <c r="H41" s="52"/>
      <c r="I41" s="81"/>
      <c r="J41" s="82"/>
      <c r="K41" s="195"/>
    </row>
    <row r="42" spans="1:11" s="6" customFormat="1" ht="12.75">
      <c r="A42" s="14"/>
      <c r="B42" s="55"/>
      <c r="C42" s="49"/>
      <c r="D42" s="55"/>
      <c r="E42" s="55"/>
      <c r="F42" s="55"/>
      <c r="G42" s="52"/>
      <c r="H42" s="52"/>
      <c r="I42" s="81"/>
      <c r="J42" s="82"/>
      <c r="K42" s="195"/>
    </row>
    <row r="43" spans="1:11" s="6" customFormat="1" ht="12.75">
      <c r="A43" s="14"/>
      <c r="B43" s="55"/>
      <c r="C43" s="49"/>
      <c r="D43" s="55"/>
      <c r="E43" s="55"/>
      <c r="F43" s="55"/>
      <c r="G43" s="52"/>
      <c r="H43" s="52"/>
      <c r="I43" s="81"/>
      <c r="J43" s="82"/>
      <c r="K43" s="195"/>
    </row>
    <row r="44" spans="1:11" s="6" customFormat="1" ht="13.5" thickBot="1">
      <c r="A44" s="14"/>
      <c r="B44" s="55"/>
      <c r="C44" s="49"/>
      <c r="D44" s="55"/>
      <c r="E44" s="55"/>
      <c r="F44" s="55"/>
      <c r="G44" s="52"/>
      <c r="H44" s="52"/>
      <c r="I44" s="81"/>
      <c r="J44" s="82"/>
      <c r="K44" s="195"/>
    </row>
    <row r="45" spans="1:11" s="6" customFormat="1" ht="15.75" thickBot="1">
      <c r="A45" s="14"/>
      <c r="B45" s="44" t="s">
        <v>61</v>
      </c>
      <c r="C45" s="124"/>
      <c r="D45" s="275"/>
      <c r="E45" s="276"/>
      <c r="F45" s="277"/>
      <c r="G45" s="84"/>
      <c r="H45" s="278"/>
      <c r="I45" s="279">
        <f>SUM(I46+I52+I56+I59)</f>
        <v>190702</v>
      </c>
      <c r="J45" s="280">
        <f>SUM(J46+J52+J56+J59)</f>
        <v>190702</v>
      </c>
      <c r="K45" s="281">
        <f>SUM(K46+K52)</f>
        <v>0</v>
      </c>
    </row>
    <row r="46" spans="1:11" ht="12.75">
      <c r="A46" s="49"/>
      <c r="B46" s="282" t="s">
        <v>62</v>
      </c>
      <c r="C46" s="197"/>
      <c r="D46" s="75"/>
      <c r="E46" s="283"/>
      <c r="F46" s="284"/>
      <c r="G46" s="52"/>
      <c r="H46" s="285"/>
      <c r="I46" s="286">
        <f>SUM(I48:I50)</f>
        <v>95702</v>
      </c>
      <c r="J46" s="86">
        <f>SUM(J48:J50)</f>
        <v>95702</v>
      </c>
      <c r="K46" s="287">
        <f>SUM(K48)</f>
        <v>0</v>
      </c>
    </row>
    <row r="47" spans="1:11" ht="12.75">
      <c r="A47" s="49"/>
      <c r="B47" s="101" t="s">
        <v>173</v>
      </c>
      <c r="C47" s="288" t="s">
        <v>47</v>
      </c>
      <c r="D47" s="55" t="s">
        <v>178</v>
      </c>
      <c r="E47" s="261"/>
      <c r="F47" s="51"/>
      <c r="G47" s="52"/>
      <c r="H47" s="85"/>
      <c r="I47" s="56"/>
      <c r="J47" s="57"/>
      <c r="K47" s="191"/>
    </row>
    <row r="48" spans="1:11" ht="12.75">
      <c r="A48" s="49"/>
      <c r="B48" s="101" t="s">
        <v>63</v>
      </c>
      <c r="C48" s="289"/>
      <c r="D48" s="55" t="s">
        <v>185</v>
      </c>
      <c r="E48" s="290">
        <v>2005</v>
      </c>
      <c r="F48" s="127">
        <v>2006</v>
      </c>
      <c r="G48" s="291">
        <f>SUM(H48+I48)</f>
        <v>85702</v>
      </c>
      <c r="H48" s="292">
        <v>0</v>
      </c>
      <c r="I48" s="293">
        <v>85702</v>
      </c>
      <c r="J48" s="57">
        <v>85702</v>
      </c>
      <c r="K48" s="191">
        <v>0</v>
      </c>
    </row>
    <row r="49" spans="1:11" ht="12.75">
      <c r="A49" s="49"/>
      <c r="B49" s="101"/>
      <c r="C49" s="289" t="s">
        <v>47</v>
      </c>
      <c r="D49" s="55" t="s">
        <v>48</v>
      </c>
      <c r="E49" s="290"/>
      <c r="F49" s="127"/>
      <c r="G49" s="291"/>
      <c r="H49" s="292"/>
      <c r="I49" s="293"/>
      <c r="J49" s="57"/>
      <c r="K49" s="191"/>
    </row>
    <row r="50" spans="1:11" ht="12.75">
      <c r="A50" s="49"/>
      <c r="B50" s="101"/>
      <c r="C50" s="289"/>
      <c r="D50" s="55" t="s">
        <v>186</v>
      </c>
      <c r="E50" s="290">
        <v>2005</v>
      </c>
      <c r="F50" s="127">
        <v>2005</v>
      </c>
      <c r="G50" s="291">
        <f>SUM(H50+I50)</f>
        <v>10000</v>
      </c>
      <c r="H50" s="292">
        <v>0</v>
      </c>
      <c r="I50" s="293">
        <v>10000</v>
      </c>
      <c r="J50" s="57">
        <v>10000</v>
      </c>
      <c r="K50" s="191">
        <v>0</v>
      </c>
    </row>
    <row r="51" spans="1:11" ht="12.75">
      <c r="A51" s="49"/>
      <c r="B51" s="101"/>
      <c r="C51" s="289"/>
      <c r="D51" s="55"/>
      <c r="E51" s="290"/>
      <c r="F51" s="127"/>
      <c r="G51" s="291"/>
      <c r="H51" s="292"/>
      <c r="I51" s="293"/>
      <c r="J51" s="57"/>
      <c r="K51" s="191"/>
    </row>
    <row r="52" spans="1:11" ht="12.75">
      <c r="A52" s="49"/>
      <c r="B52" s="294" t="s">
        <v>52</v>
      </c>
      <c r="C52" s="289"/>
      <c r="D52" s="55"/>
      <c r="E52" s="290"/>
      <c r="F52" s="127"/>
      <c r="G52" s="291"/>
      <c r="H52" s="292"/>
      <c r="I52" s="295">
        <f>SUM(I53:I54)</f>
        <v>1000</v>
      </c>
      <c r="J52" s="74">
        <f>SUM(J53:J54)</f>
        <v>1000</v>
      </c>
      <c r="K52" s="267">
        <f>SUM(K53:K54)</f>
        <v>0</v>
      </c>
    </row>
    <row r="53" spans="1:11" ht="12.75">
      <c r="A53" s="49"/>
      <c r="B53" s="101" t="s">
        <v>56</v>
      </c>
      <c r="C53" s="197" t="s">
        <v>47</v>
      </c>
      <c r="D53" s="55" t="s">
        <v>187</v>
      </c>
      <c r="E53" s="290"/>
      <c r="F53" s="127"/>
      <c r="G53" s="291"/>
      <c r="H53" s="292"/>
      <c r="I53" s="293"/>
      <c r="J53" s="57"/>
      <c r="K53" s="191"/>
    </row>
    <row r="54" spans="1:11" ht="12.75">
      <c r="A54" s="49"/>
      <c r="B54" s="61"/>
      <c r="C54" s="197"/>
      <c r="D54" s="55" t="s">
        <v>188</v>
      </c>
      <c r="E54" s="290">
        <v>2005</v>
      </c>
      <c r="F54" s="127">
        <v>2005</v>
      </c>
      <c r="G54" s="291">
        <f>SUM(H54+I54)</f>
        <v>1000</v>
      </c>
      <c r="H54" s="292">
        <v>0</v>
      </c>
      <c r="I54" s="293">
        <v>1000</v>
      </c>
      <c r="J54" s="57">
        <v>1000</v>
      </c>
      <c r="K54" s="154">
        <v>0</v>
      </c>
    </row>
    <row r="55" spans="1:11" ht="13.5" thickBot="1">
      <c r="A55" s="49"/>
      <c r="B55" s="61"/>
      <c r="C55" s="197"/>
      <c r="D55" s="55"/>
      <c r="E55" s="290"/>
      <c r="F55" s="127"/>
      <c r="G55" s="291"/>
      <c r="H55" s="292"/>
      <c r="I55" s="293"/>
      <c r="J55" s="57"/>
      <c r="K55" s="154"/>
    </row>
    <row r="56" spans="1:11" ht="12.75">
      <c r="A56" s="49"/>
      <c r="B56" s="282" t="s">
        <v>189</v>
      </c>
      <c r="C56" s="197"/>
      <c r="D56" s="55"/>
      <c r="E56" s="290"/>
      <c r="F56" s="127"/>
      <c r="G56" s="291">
        <f aca="true" t="shared" si="1" ref="G56:G61">SUM(H56+I56)</f>
        <v>68000</v>
      </c>
      <c r="H56" s="292"/>
      <c r="I56" s="295">
        <f>SUM(I57)</f>
        <v>68000</v>
      </c>
      <c r="J56" s="296">
        <f>SUM(J57)</f>
        <v>68000</v>
      </c>
      <c r="K56" s="267">
        <f>SUM(K57)</f>
        <v>0</v>
      </c>
    </row>
    <row r="57" spans="1:11" ht="12.75">
      <c r="A57" s="49"/>
      <c r="B57" s="101" t="s">
        <v>190</v>
      </c>
      <c r="C57" s="197" t="s">
        <v>47</v>
      </c>
      <c r="D57" s="55" t="s">
        <v>191</v>
      </c>
      <c r="E57" s="290">
        <v>2005</v>
      </c>
      <c r="F57" s="127">
        <v>2005</v>
      </c>
      <c r="G57" s="291">
        <f t="shared" si="1"/>
        <v>68000</v>
      </c>
      <c r="H57" s="292">
        <v>0</v>
      </c>
      <c r="I57" s="293">
        <v>68000</v>
      </c>
      <c r="J57" s="57">
        <v>68000</v>
      </c>
      <c r="K57" s="154">
        <v>0</v>
      </c>
    </row>
    <row r="58" spans="1:11" ht="12.75">
      <c r="A58" s="49"/>
      <c r="B58" s="61"/>
      <c r="C58" s="197"/>
      <c r="D58" s="55"/>
      <c r="E58" s="290"/>
      <c r="F58" s="127"/>
      <c r="G58" s="291"/>
      <c r="H58" s="292"/>
      <c r="I58" s="293"/>
      <c r="J58" s="57"/>
      <c r="K58" s="154"/>
    </row>
    <row r="59" spans="1:11" ht="12.75">
      <c r="A59" s="49"/>
      <c r="B59" s="294" t="s">
        <v>192</v>
      </c>
      <c r="C59" s="197"/>
      <c r="D59" s="55"/>
      <c r="E59" s="290"/>
      <c r="F59" s="127"/>
      <c r="G59" s="291"/>
      <c r="H59" s="292"/>
      <c r="I59" s="295">
        <f>SUM(I60:I61)</f>
        <v>26000</v>
      </c>
      <c r="J59" s="296">
        <f>SUM(J60:J61)</f>
        <v>26000</v>
      </c>
      <c r="K59" s="267">
        <f>SUM(K60:K61)</f>
        <v>0</v>
      </c>
    </row>
    <row r="60" spans="1:11" ht="12.75">
      <c r="A60" s="49"/>
      <c r="B60" s="63" t="s">
        <v>193</v>
      </c>
      <c r="C60" s="197"/>
      <c r="D60" s="55"/>
      <c r="E60" s="290"/>
      <c r="F60" s="127"/>
      <c r="G60" s="291"/>
      <c r="H60" s="292"/>
      <c r="I60" s="293"/>
      <c r="J60" s="57"/>
      <c r="K60" s="154"/>
    </row>
    <row r="61" spans="1:11" ht="12.75">
      <c r="A61" s="49"/>
      <c r="B61" s="101" t="s">
        <v>194</v>
      </c>
      <c r="C61" s="289" t="s">
        <v>47</v>
      </c>
      <c r="D61" s="55" t="s">
        <v>195</v>
      </c>
      <c r="E61" s="290">
        <v>2005</v>
      </c>
      <c r="F61" s="127">
        <v>2005</v>
      </c>
      <c r="G61" s="291">
        <f t="shared" si="1"/>
        <v>26000</v>
      </c>
      <c r="H61" s="292">
        <v>0</v>
      </c>
      <c r="I61" s="293">
        <v>26000</v>
      </c>
      <c r="J61" s="57">
        <v>26000</v>
      </c>
      <c r="K61" s="191">
        <v>0</v>
      </c>
    </row>
    <row r="62" spans="1:11" ht="12.75">
      <c r="A62" s="49"/>
      <c r="B62" s="101" t="s">
        <v>196</v>
      </c>
      <c r="C62" s="289"/>
      <c r="D62" s="55"/>
      <c r="E62" s="290"/>
      <c r="F62" s="127"/>
      <c r="G62" s="291"/>
      <c r="H62" s="292"/>
      <c r="I62" s="293"/>
      <c r="J62" s="57"/>
      <c r="K62" s="191"/>
    </row>
    <row r="63" spans="1:11" ht="13.5" thickBot="1">
      <c r="A63" s="49"/>
      <c r="B63" s="101"/>
      <c r="C63" s="289"/>
      <c r="D63" s="55"/>
      <c r="E63" s="290"/>
      <c r="F63" s="127"/>
      <c r="G63" s="291"/>
      <c r="H63" s="292"/>
      <c r="I63" s="297"/>
      <c r="J63" s="80"/>
      <c r="K63" s="43"/>
    </row>
    <row r="64" spans="1:11" ht="13.5" thickBot="1">
      <c r="A64" s="49"/>
      <c r="B64" s="76"/>
      <c r="C64" s="124"/>
      <c r="D64" s="298" t="s">
        <v>65</v>
      </c>
      <c r="E64" s="216"/>
      <c r="F64" s="299"/>
      <c r="G64" s="300"/>
      <c r="H64" s="301"/>
      <c r="I64" s="302">
        <f>SUM(I8+I45)</f>
        <v>3260142</v>
      </c>
      <c r="J64" s="303">
        <f>SUM(J8+J45)</f>
        <v>1380312</v>
      </c>
      <c r="K64" s="304">
        <f>SUM(K8+K45)</f>
        <v>1879830</v>
      </c>
    </row>
    <row r="65" spans="1:11" ht="12.75">
      <c r="A65" s="49"/>
      <c r="B65" s="49"/>
      <c r="C65" s="49"/>
      <c r="D65" s="68"/>
      <c r="E65" s="68"/>
      <c r="F65" s="68"/>
      <c r="G65" s="199"/>
      <c r="H65" s="199"/>
      <c r="I65" s="305"/>
      <c r="J65" s="89"/>
      <c r="K65" s="306"/>
    </row>
    <row r="66" spans="1:11" ht="12.75">
      <c r="A66" s="49"/>
      <c r="B66" s="49"/>
      <c r="C66" s="49"/>
      <c r="D66" s="68"/>
      <c r="E66" s="68"/>
      <c r="F66" s="68"/>
      <c r="G66" s="199"/>
      <c r="H66" s="199"/>
      <c r="I66" s="305"/>
      <c r="J66" s="89"/>
      <c r="K66" s="306"/>
    </row>
    <row r="67" spans="1:11" ht="12.75">
      <c r="A67" s="49"/>
      <c r="B67" s="49"/>
      <c r="C67" s="49"/>
      <c r="D67" s="68"/>
      <c r="E67" s="68"/>
      <c r="F67" s="68"/>
      <c r="G67" s="199"/>
      <c r="H67" s="199"/>
      <c r="I67" s="305"/>
      <c r="J67" s="89"/>
      <c r="K67" s="306"/>
    </row>
    <row r="68" spans="1:10" ht="16.5" thickBot="1">
      <c r="A68" s="49"/>
      <c r="B68" s="90" t="s">
        <v>197</v>
      </c>
      <c r="C68" s="49"/>
      <c r="D68" s="62"/>
      <c r="E68" s="307"/>
      <c r="F68" s="307"/>
      <c r="G68" s="264"/>
      <c r="H68" s="264"/>
      <c r="I68" s="308"/>
      <c r="J68" s="82"/>
    </row>
    <row r="69" spans="1:11" ht="12.75">
      <c r="A69" s="14"/>
      <c r="B69" s="16" t="s">
        <v>30</v>
      </c>
      <c r="C69" s="17"/>
      <c r="D69" s="91" t="s">
        <v>4</v>
      </c>
      <c r="E69" s="309" t="s">
        <v>32</v>
      </c>
      <c r="F69" s="310"/>
      <c r="G69" s="21" t="s">
        <v>33</v>
      </c>
      <c r="H69" s="311" t="s">
        <v>34</v>
      </c>
      <c r="I69" s="312" t="s">
        <v>35</v>
      </c>
      <c r="J69" s="23" t="s">
        <v>66</v>
      </c>
      <c r="K69" s="24"/>
    </row>
    <row r="70" spans="1:11" ht="12.75">
      <c r="A70" s="14"/>
      <c r="B70" s="26"/>
      <c r="C70" s="27"/>
      <c r="D70" s="27"/>
      <c r="E70" s="313" t="s">
        <v>67</v>
      </c>
      <c r="F70" s="128" t="s">
        <v>68</v>
      </c>
      <c r="G70" s="31" t="s">
        <v>39</v>
      </c>
      <c r="H70" s="314" t="s">
        <v>40</v>
      </c>
      <c r="I70" s="315" t="s">
        <v>171</v>
      </c>
      <c r="J70" s="33" t="s">
        <v>41</v>
      </c>
      <c r="K70" s="34" t="s">
        <v>172</v>
      </c>
    </row>
    <row r="71" spans="1:11" ht="13.5" thickBot="1">
      <c r="A71" s="14"/>
      <c r="B71" s="26"/>
      <c r="C71" s="27"/>
      <c r="D71" s="27"/>
      <c r="E71" s="316"/>
      <c r="F71" s="317"/>
      <c r="G71" s="40"/>
      <c r="H71" s="318"/>
      <c r="I71" s="319"/>
      <c r="J71" s="42" t="s">
        <v>44</v>
      </c>
      <c r="K71" s="43" t="s">
        <v>45</v>
      </c>
    </row>
    <row r="72" spans="1:11" s="6" customFormat="1" ht="12.75">
      <c r="A72" s="14"/>
      <c r="B72" s="282" t="s">
        <v>189</v>
      </c>
      <c r="C72" s="16"/>
      <c r="D72" s="320"/>
      <c r="E72" s="69"/>
      <c r="F72" s="62"/>
      <c r="G72" s="64"/>
      <c r="H72" s="99">
        <f>SUM(H73:H76)</f>
        <v>0</v>
      </c>
      <c r="I72" s="94">
        <f>SUM(I73)</f>
        <v>5500</v>
      </c>
      <c r="J72" s="321">
        <f>SUM(J73)</f>
        <v>5500</v>
      </c>
      <c r="K72" s="322">
        <f>SUM(K73)</f>
        <v>0</v>
      </c>
    </row>
    <row r="73" spans="1:11" s="6" customFormat="1" ht="12.75">
      <c r="A73" s="14"/>
      <c r="B73" s="54" t="s">
        <v>190</v>
      </c>
      <c r="C73" s="100"/>
      <c r="D73" s="51" t="s">
        <v>69</v>
      </c>
      <c r="E73" s="50">
        <v>2005</v>
      </c>
      <c r="F73" s="55">
        <v>2005</v>
      </c>
      <c r="G73" s="87">
        <f>SUM(H73:I73)</f>
        <v>5500</v>
      </c>
      <c r="H73" s="52">
        <v>0</v>
      </c>
      <c r="I73" s="59">
        <v>5500</v>
      </c>
      <c r="J73" s="57">
        <v>5500</v>
      </c>
      <c r="K73" s="268">
        <v>0</v>
      </c>
    </row>
    <row r="74" spans="1:11" s="6" customFormat="1" ht="12.75">
      <c r="A74" s="14"/>
      <c r="B74" s="54"/>
      <c r="C74" s="100"/>
      <c r="D74" s="51"/>
      <c r="E74" s="50"/>
      <c r="F74" s="55"/>
      <c r="G74" s="87"/>
      <c r="H74" s="52"/>
      <c r="I74" s="59"/>
      <c r="J74" s="57"/>
      <c r="K74" s="268"/>
    </row>
    <row r="75" spans="1:11" s="6" customFormat="1" ht="12.75">
      <c r="A75" s="14"/>
      <c r="B75" s="294" t="s">
        <v>198</v>
      </c>
      <c r="C75" s="100"/>
      <c r="D75" s="51"/>
      <c r="E75" s="50"/>
      <c r="F75" s="55"/>
      <c r="G75" s="87"/>
      <c r="H75" s="52"/>
      <c r="I75" s="71">
        <f>SUM(I76)</f>
        <v>7200</v>
      </c>
      <c r="J75" s="323">
        <f>SUM(J76)</f>
        <v>7200</v>
      </c>
      <c r="K75" s="95">
        <f>SUM(K76)</f>
        <v>0</v>
      </c>
    </row>
    <row r="76" spans="1:11" s="6" customFormat="1" ht="12.75">
      <c r="A76" s="14"/>
      <c r="B76" s="101" t="s">
        <v>53</v>
      </c>
      <c r="C76" s="100"/>
      <c r="D76" s="51" t="s">
        <v>199</v>
      </c>
      <c r="E76" s="50">
        <v>2005</v>
      </c>
      <c r="F76" s="55">
        <v>2005</v>
      </c>
      <c r="G76" s="87">
        <f>SUM(H76:I76)</f>
        <v>7200</v>
      </c>
      <c r="H76" s="52">
        <v>0</v>
      </c>
      <c r="I76" s="59">
        <v>7200</v>
      </c>
      <c r="J76" s="57">
        <v>7200</v>
      </c>
      <c r="K76" s="268"/>
    </row>
    <row r="77" spans="1:11" s="6" customFormat="1" ht="13.5" thickBot="1">
      <c r="A77" s="14"/>
      <c r="B77" s="54"/>
      <c r="C77" s="100"/>
      <c r="D77" s="51"/>
      <c r="E77" s="50"/>
      <c r="F77" s="55"/>
      <c r="G77" s="87"/>
      <c r="H77" s="52"/>
      <c r="I77" s="79"/>
      <c r="J77" s="80"/>
      <c r="K77" s="268"/>
    </row>
    <row r="78" spans="1:11" s="6" customFormat="1" ht="13.5" thickBot="1">
      <c r="A78" s="14"/>
      <c r="B78" s="103"/>
      <c r="C78" s="104"/>
      <c r="D78" s="139" t="s">
        <v>70</v>
      </c>
      <c r="E78" s="324"/>
      <c r="F78" s="105"/>
      <c r="G78" s="106"/>
      <c r="H78" s="107"/>
      <c r="I78" s="325">
        <f>SUM(I72+I75)</f>
        <v>12700</v>
      </c>
      <c r="J78" s="325">
        <f>SUM(J72+J75)</f>
        <v>12700</v>
      </c>
      <c r="K78" s="108">
        <f>SUM(K72+K75)</f>
        <v>0</v>
      </c>
    </row>
    <row r="79" spans="1:11" s="6" customFormat="1" ht="12.75">
      <c r="A79" s="14"/>
      <c r="B79" s="68"/>
      <c r="C79" s="68"/>
      <c r="D79" s="62"/>
      <c r="E79" s="62"/>
      <c r="F79" s="62"/>
      <c r="G79" s="88"/>
      <c r="H79" s="99"/>
      <c r="I79" s="99"/>
      <c r="J79" s="243"/>
      <c r="K79" s="196"/>
    </row>
    <row r="80" spans="2:11" ht="15.75" thickBot="1">
      <c r="B80" s="111"/>
      <c r="C80" s="111"/>
      <c r="D80" s="112" t="s">
        <v>71</v>
      </c>
      <c r="E80" s="198"/>
      <c r="F80" s="113"/>
      <c r="G80" s="198"/>
      <c r="H80" s="198"/>
      <c r="I80" s="326">
        <f>SUM(I64+I78)</f>
        <v>3272842</v>
      </c>
      <c r="J80" s="114">
        <f>SUM(J64+J78)</f>
        <v>1393012</v>
      </c>
      <c r="K80" s="327">
        <f>SUM(K64+K78)</f>
        <v>1879830</v>
      </c>
    </row>
    <row r="81" ht="13.5" thickTop="1">
      <c r="I81" s="10"/>
    </row>
    <row r="83" spans="5:9" ht="12.75">
      <c r="E83" s="81"/>
      <c r="I83" s="115"/>
    </row>
    <row r="84" spans="5:9" ht="12.75">
      <c r="E84" s="116"/>
      <c r="I84" s="115"/>
    </row>
    <row r="85" spans="5:9" ht="12.75">
      <c r="E85" s="116"/>
      <c r="I85" s="115"/>
    </row>
    <row r="86" ht="12.75">
      <c r="I86" s="115"/>
    </row>
    <row r="87" ht="12.75">
      <c r="I87" s="117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H12" sqref="H12"/>
    </sheetView>
  </sheetViews>
  <sheetFormatPr defaultColWidth="9.00390625" defaultRowHeight="12.75"/>
  <cols>
    <col min="2" max="2" width="21.375" style="0" customWidth="1"/>
    <col min="3" max="3" width="11.875" style="0" customWidth="1"/>
    <col min="4" max="4" width="5.875" style="0" customWidth="1"/>
    <col min="5" max="5" width="6.625" style="0" customWidth="1"/>
    <col min="6" max="6" width="21.375" style="0" customWidth="1"/>
    <col min="7" max="7" width="12.625" style="0" customWidth="1"/>
    <col min="8" max="8" width="10.25390625" style="0" customWidth="1"/>
    <col min="9" max="10" width="10.125" style="0" customWidth="1"/>
    <col min="11" max="11" width="9.875" style="0" customWidth="1"/>
    <col min="13" max="13" width="7.375" style="0" customWidth="1"/>
  </cols>
  <sheetData>
    <row r="1" spans="4:9" ht="12.75">
      <c r="D1" s="10"/>
      <c r="E1" s="10"/>
      <c r="F1" s="118"/>
      <c r="H1" s="11"/>
      <c r="I1" s="11"/>
    </row>
    <row r="2" spans="3:8" ht="15">
      <c r="C2" s="9" t="s">
        <v>167</v>
      </c>
      <c r="D2" s="10"/>
      <c r="E2" s="11"/>
      <c r="F2" s="119"/>
      <c r="H2" s="243" t="s">
        <v>200</v>
      </c>
    </row>
    <row r="3" spans="4:9" ht="15">
      <c r="D3" s="9"/>
      <c r="E3" s="11"/>
      <c r="F3" s="119"/>
      <c r="H3" s="188" t="s">
        <v>201</v>
      </c>
      <c r="I3" s="11"/>
    </row>
    <row r="4" spans="3:6" ht="15.75">
      <c r="C4" s="120" t="s">
        <v>72</v>
      </c>
      <c r="D4" s="11"/>
      <c r="E4" s="11"/>
      <c r="F4" s="119"/>
    </row>
    <row r="6" spans="3:6" ht="16.5" thickBot="1">
      <c r="C6" s="13"/>
      <c r="D6" s="121"/>
      <c r="E6" s="122"/>
      <c r="F6" s="118"/>
    </row>
    <row r="7" spans="1:11" ht="13.5" thickBot="1">
      <c r="A7" s="18"/>
      <c r="B7" s="19"/>
      <c r="C7" s="320" t="s">
        <v>73</v>
      </c>
      <c r="D7" s="328" t="s">
        <v>74</v>
      </c>
      <c r="E7" s="19"/>
      <c r="F7" s="21" t="s">
        <v>75</v>
      </c>
      <c r="G7" s="123" t="s">
        <v>76</v>
      </c>
      <c r="H7" s="329"/>
      <c r="I7" s="330" t="s">
        <v>202</v>
      </c>
      <c r="J7" s="124"/>
      <c r="K7" s="125"/>
    </row>
    <row r="8" spans="1:11" ht="12.75">
      <c r="A8" s="126" t="s">
        <v>77</v>
      </c>
      <c r="B8" s="96"/>
      <c r="C8" s="70" t="s">
        <v>78</v>
      </c>
      <c r="D8" s="331" t="s">
        <v>79</v>
      </c>
      <c r="E8" s="128"/>
      <c r="F8" s="129" t="s">
        <v>80</v>
      </c>
      <c r="G8" s="129" t="s">
        <v>81</v>
      </c>
      <c r="H8" s="130" t="s">
        <v>34</v>
      </c>
      <c r="I8" s="131"/>
      <c r="J8" s="132"/>
      <c r="K8" s="132"/>
    </row>
    <row r="9" spans="1:11" ht="12.75">
      <c r="A9" s="26"/>
      <c r="B9" s="96"/>
      <c r="C9" s="70" t="s">
        <v>82</v>
      </c>
      <c r="D9" s="133" t="s">
        <v>83</v>
      </c>
      <c r="E9" s="128" t="s">
        <v>84</v>
      </c>
      <c r="F9" s="134"/>
      <c r="G9" s="31"/>
      <c r="H9" s="14" t="s">
        <v>85</v>
      </c>
      <c r="I9" s="135">
        <v>2005</v>
      </c>
      <c r="J9" s="136">
        <v>2006</v>
      </c>
      <c r="K9" s="136">
        <v>2007</v>
      </c>
    </row>
    <row r="10" spans="1:11" ht="13.5" thickBot="1">
      <c r="A10" s="26"/>
      <c r="B10" s="96"/>
      <c r="C10" s="137"/>
      <c r="D10" s="133"/>
      <c r="E10" s="128"/>
      <c r="F10" s="134"/>
      <c r="G10" s="31"/>
      <c r="H10" s="14" t="s">
        <v>86</v>
      </c>
      <c r="I10" s="135"/>
      <c r="J10" s="136"/>
      <c r="K10" s="136"/>
    </row>
    <row r="11" spans="1:13" ht="13.5" thickBot="1">
      <c r="A11" s="138"/>
      <c r="B11" s="139" t="s">
        <v>87</v>
      </c>
      <c r="C11" s="124"/>
      <c r="D11" s="140"/>
      <c r="E11" s="83"/>
      <c r="F11" s="141"/>
      <c r="G11" s="108">
        <f>SUM(G12+G16+G20+G24)</f>
        <v>8126131</v>
      </c>
      <c r="H11" s="107">
        <f>SUM(H12+H16+H20+H24)</f>
        <v>1130691</v>
      </c>
      <c r="I11" s="108">
        <f>SUM(I12+I16+I20+I24)</f>
        <v>2961142</v>
      </c>
      <c r="J11" s="107">
        <f>SUM(J12+J16+J20+J24)</f>
        <v>2034298</v>
      </c>
      <c r="K11" s="108">
        <f>SUM(K12+K16+K20+K24)</f>
        <v>2000000</v>
      </c>
      <c r="L11" s="10"/>
      <c r="M11" s="142"/>
    </row>
    <row r="12" spans="1:11" ht="12.75">
      <c r="A12" s="92" t="s">
        <v>88</v>
      </c>
      <c r="B12" s="93"/>
      <c r="C12" s="27"/>
      <c r="D12" s="143"/>
      <c r="E12" s="54"/>
      <c r="F12" s="144" t="s">
        <v>18</v>
      </c>
      <c r="G12" s="145">
        <f aca="true" t="shared" si="0" ref="G12:G23">SUM(H12:K12)</f>
        <v>1469691</v>
      </c>
      <c r="H12" s="146">
        <f>SUM(H13:H15)</f>
        <v>1070691</v>
      </c>
      <c r="I12" s="147">
        <f>SUM(I13:I15)</f>
        <v>399000</v>
      </c>
      <c r="J12" s="148">
        <f>SUM(J13:J15)</f>
        <v>0</v>
      </c>
      <c r="K12" s="149">
        <f>SUM(K13:K15)</f>
        <v>0</v>
      </c>
    </row>
    <row r="13" spans="1:13" ht="12.75">
      <c r="A13" s="26" t="s">
        <v>89</v>
      </c>
      <c r="B13" s="96"/>
      <c r="C13" s="27" t="s">
        <v>90</v>
      </c>
      <c r="D13" s="150">
        <v>2003</v>
      </c>
      <c r="E13" s="150">
        <v>2005</v>
      </c>
      <c r="F13" s="151" t="s">
        <v>91</v>
      </c>
      <c r="G13" s="87">
        <f t="shared" si="0"/>
        <v>969691</v>
      </c>
      <c r="H13" s="152">
        <v>570691</v>
      </c>
      <c r="I13" s="153">
        <v>399000</v>
      </c>
      <c r="J13" s="152">
        <v>0</v>
      </c>
      <c r="K13" s="154">
        <v>0</v>
      </c>
      <c r="L13" s="10"/>
      <c r="M13" s="155"/>
    </row>
    <row r="14" spans="1:13" ht="12.75">
      <c r="A14" s="110" t="s">
        <v>92</v>
      </c>
      <c r="B14" s="156"/>
      <c r="C14" s="27" t="s">
        <v>93</v>
      </c>
      <c r="D14" s="157"/>
      <c r="E14" s="54"/>
      <c r="F14" s="151" t="s">
        <v>94</v>
      </c>
      <c r="G14" s="87">
        <f t="shared" si="0"/>
        <v>500000</v>
      </c>
      <c r="H14" s="59">
        <v>500000</v>
      </c>
      <c r="I14" s="153">
        <v>0</v>
      </c>
      <c r="J14" s="152">
        <v>0</v>
      </c>
      <c r="K14" s="154">
        <v>0</v>
      </c>
      <c r="L14" s="10"/>
      <c r="M14" s="155"/>
    </row>
    <row r="15" spans="1:13" ht="12.75">
      <c r="A15" s="158"/>
      <c r="B15" s="159"/>
      <c r="C15" s="160"/>
      <c r="D15" s="161"/>
      <c r="E15" s="161"/>
      <c r="F15" s="162" t="s">
        <v>95</v>
      </c>
      <c r="G15" s="163">
        <f t="shared" si="0"/>
        <v>0</v>
      </c>
      <c r="H15" s="164">
        <v>0</v>
      </c>
      <c r="I15" s="165">
        <v>0</v>
      </c>
      <c r="J15" s="166">
        <v>0</v>
      </c>
      <c r="K15" s="167">
        <v>0</v>
      </c>
      <c r="L15" s="10"/>
      <c r="M15" s="155"/>
    </row>
    <row r="16" spans="1:11" ht="12.75">
      <c r="A16" s="110" t="s">
        <v>96</v>
      </c>
      <c r="B16" s="156"/>
      <c r="C16" s="27" t="s">
        <v>90</v>
      </c>
      <c r="D16" s="150">
        <v>2004</v>
      </c>
      <c r="E16" s="150">
        <v>2005</v>
      </c>
      <c r="F16" s="168" t="s">
        <v>18</v>
      </c>
      <c r="G16" s="169">
        <f>SUM(H16:K16)</f>
        <v>2536440</v>
      </c>
      <c r="H16" s="170">
        <f>SUM(H17:H19)</f>
        <v>60000</v>
      </c>
      <c r="I16" s="171">
        <f>SUM(I17:I19)</f>
        <v>2476440</v>
      </c>
      <c r="J16" s="170">
        <f>SUM(J17:J19)</f>
        <v>0</v>
      </c>
      <c r="K16" s="172">
        <f>SUM(K17:K19)</f>
        <v>0</v>
      </c>
    </row>
    <row r="17" spans="1:11" ht="12.75">
      <c r="A17" s="26"/>
      <c r="B17" s="96"/>
      <c r="C17" s="27" t="s">
        <v>93</v>
      </c>
      <c r="D17" s="157"/>
      <c r="E17" s="54"/>
      <c r="F17" s="151" t="s">
        <v>91</v>
      </c>
      <c r="G17" s="87">
        <f>SUM(H17:K17)</f>
        <v>93610</v>
      </c>
      <c r="H17" s="152">
        <v>60000</v>
      </c>
      <c r="I17" s="153">
        <v>33610</v>
      </c>
      <c r="J17" s="152"/>
      <c r="K17" s="154">
        <v>0</v>
      </c>
    </row>
    <row r="18" spans="1:11" ht="12.75">
      <c r="A18" s="173"/>
      <c r="B18" s="156"/>
      <c r="C18" s="55"/>
      <c r="D18" s="54"/>
      <c r="E18" s="54"/>
      <c r="F18" s="151" t="s">
        <v>94</v>
      </c>
      <c r="G18" s="87">
        <f>SUM(H18:K18)</f>
        <v>563000</v>
      </c>
      <c r="H18" s="59">
        <v>0</v>
      </c>
      <c r="I18" s="153">
        <v>563000</v>
      </c>
      <c r="J18" s="152"/>
      <c r="K18" s="154">
        <v>0</v>
      </c>
    </row>
    <row r="19" spans="1:11" ht="12.75">
      <c r="A19" s="158"/>
      <c r="B19" s="159"/>
      <c r="C19" s="160"/>
      <c r="D19" s="161"/>
      <c r="E19" s="161"/>
      <c r="F19" s="162" t="s">
        <v>203</v>
      </c>
      <c r="G19" s="163">
        <f>SUM(H19:K19)</f>
        <v>1879830</v>
      </c>
      <c r="H19" s="164">
        <v>0</v>
      </c>
      <c r="I19" s="165">
        <v>1879830</v>
      </c>
      <c r="J19" s="166"/>
      <c r="K19" s="167">
        <v>0</v>
      </c>
    </row>
    <row r="20" spans="1:11" ht="12.75">
      <c r="A20" s="110" t="s">
        <v>97</v>
      </c>
      <c r="B20" s="96"/>
      <c r="C20" s="27" t="s">
        <v>90</v>
      </c>
      <c r="D20" s="150">
        <v>2005</v>
      </c>
      <c r="E20" s="150">
        <v>2006</v>
      </c>
      <c r="F20" s="144" t="s">
        <v>18</v>
      </c>
      <c r="G20" s="145">
        <f t="shared" si="0"/>
        <v>2120000</v>
      </c>
      <c r="H20" s="148">
        <v>0</v>
      </c>
      <c r="I20" s="174">
        <f>SUM(I21:I23)</f>
        <v>85702</v>
      </c>
      <c r="J20" s="175">
        <f>SUM(J21:J23)</f>
        <v>2034298</v>
      </c>
      <c r="K20" s="176">
        <f>SUM(K21:K23)</f>
        <v>0</v>
      </c>
    </row>
    <row r="21" spans="1:11" ht="12.75">
      <c r="A21" s="26"/>
      <c r="B21" s="96"/>
      <c r="C21" s="27" t="s">
        <v>93</v>
      </c>
      <c r="D21" s="54"/>
      <c r="E21" s="54"/>
      <c r="F21" s="151" t="s">
        <v>91</v>
      </c>
      <c r="G21" s="59">
        <f t="shared" si="0"/>
        <v>85702</v>
      </c>
      <c r="H21" s="59"/>
      <c r="I21" s="153">
        <v>85702</v>
      </c>
      <c r="J21" s="152"/>
      <c r="K21" s="154">
        <v>0</v>
      </c>
    </row>
    <row r="22" spans="1:11" ht="12.75">
      <c r="A22" s="173"/>
      <c r="B22" s="177"/>
      <c r="C22" s="55"/>
      <c r="D22" s="54"/>
      <c r="E22" s="54"/>
      <c r="F22" s="151" t="s">
        <v>94</v>
      </c>
      <c r="G22" s="59">
        <f t="shared" si="0"/>
        <v>469000</v>
      </c>
      <c r="H22" s="59"/>
      <c r="I22" s="153"/>
      <c r="J22" s="152">
        <v>469000</v>
      </c>
      <c r="K22" s="154">
        <v>0</v>
      </c>
    </row>
    <row r="23" spans="1:11" ht="12.75">
      <c r="A23" s="158"/>
      <c r="B23" s="159"/>
      <c r="C23" s="160"/>
      <c r="D23" s="161"/>
      <c r="E23" s="161"/>
      <c r="F23" s="162" t="s">
        <v>204</v>
      </c>
      <c r="G23" s="164">
        <f t="shared" si="0"/>
        <v>1565298</v>
      </c>
      <c r="H23" s="164"/>
      <c r="I23" s="178"/>
      <c r="J23" s="179">
        <v>1565298</v>
      </c>
      <c r="K23" s="180">
        <v>0</v>
      </c>
    </row>
    <row r="24" spans="1:11" ht="12.75">
      <c r="A24" s="110" t="s">
        <v>98</v>
      </c>
      <c r="B24" s="96"/>
      <c r="C24" s="27" t="s">
        <v>90</v>
      </c>
      <c r="D24" s="150">
        <v>2007</v>
      </c>
      <c r="E24" s="150">
        <v>2007</v>
      </c>
      <c r="F24" s="144" t="s">
        <v>18</v>
      </c>
      <c r="G24" s="145">
        <f>SUM(H24:K24)</f>
        <v>2000000</v>
      </c>
      <c r="H24" s="148">
        <v>0</v>
      </c>
      <c r="I24" s="174">
        <f>SUM(I25:I27)</f>
        <v>0</v>
      </c>
      <c r="J24" s="175">
        <f>SUM(J25:J27)</f>
        <v>0</v>
      </c>
      <c r="K24" s="176">
        <f>SUM(K25:K27)</f>
        <v>2000000</v>
      </c>
    </row>
    <row r="25" spans="1:11" ht="12.75">
      <c r="A25" s="26"/>
      <c r="B25" s="96"/>
      <c r="C25" s="27" t="s">
        <v>93</v>
      </c>
      <c r="D25" s="54"/>
      <c r="E25" s="54"/>
      <c r="F25" s="151" t="s">
        <v>91</v>
      </c>
      <c r="G25" s="59">
        <f>SUM(H25:K25)</f>
        <v>50000</v>
      </c>
      <c r="H25" s="59"/>
      <c r="I25" s="153"/>
      <c r="J25" s="152"/>
      <c r="K25" s="154">
        <v>50000</v>
      </c>
    </row>
    <row r="26" spans="1:11" ht="12.75">
      <c r="A26" s="173"/>
      <c r="B26" s="177"/>
      <c r="C26" s="55"/>
      <c r="D26" s="54"/>
      <c r="E26" s="54"/>
      <c r="F26" s="151" t="s">
        <v>94</v>
      </c>
      <c r="G26" s="59">
        <f>SUM(H26:K26)</f>
        <v>450000</v>
      </c>
      <c r="H26" s="59"/>
      <c r="I26" s="153"/>
      <c r="J26" s="152"/>
      <c r="K26" s="154">
        <v>450000</v>
      </c>
    </row>
    <row r="27" spans="1:11" ht="13.5" thickBot="1">
      <c r="A27" s="181"/>
      <c r="B27" s="182"/>
      <c r="C27" s="77"/>
      <c r="D27" s="183"/>
      <c r="E27" s="183"/>
      <c r="F27" s="184" t="s">
        <v>204</v>
      </c>
      <c r="G27" s="79">
        <f>SUM(H27:K27)</f>
        <v>1500000</v>
      </c>
      <c r="H27" s="79"/>
      <c r="I27" s="185"/>
      <c r="J27" s="186"/>
      <c r="K27" s="187">
        <v>1500000</v>
      </c>
    </row>
    <row r="30" ht="12.75">
      <c r="G30" s="10"/>
    </row>
    <row r="31" ht="12.75">
      <c r="H31" s="115"/>
    </row>
    <row r="32" ht="12.75">
      <c r="H32" s="115"/>
    </row>
    <row r="33" ht="12.75">
      <c r="H33" s="115"/>
    </row>
    <row r="34" ht="12.75">
      <c r="H34" s="115"/>
    </row>
    <row r="35" ht="12.75">
      <c r="H35" s="11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Łucja Wieczorek</cp:lastModifiedBy>
  <cp:lastPrinted>2005-02-23T12:10:37Z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