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firstSheet="6" activeTab="12"/>
  </bookViews>
  <sheets>
    <sheet name="dochody" sheetId="1" r:id="rId1"/>
    <sheet name="zad.zlec.dochody" sheetId="2" r:id="rId2"/>
    <sheet name="wydatki" sheetId="3" r:id="rId3"/>
    <sheet name="zad.zlec.wydatki" sheetId="4" r:id="rId4"/>
    <sheet name="przych.budż." sheetId="5" r:id="rId5"/>
    <sheet name="rozch.budż" sheetId="6" r:id="rId6"/>
    <sheet name="wydatki majątkowe" sheetId="7" r:id="rId7"/>
    <sheet name="WPI" sheetId="8" r:id="rId8"/>
    <sheet name="doch.adm.rządowej" sheetId="9" r:id="rId9"/>
    <sheet name="GFOŚiGW" sheetId="10" r:id="rId10"/>
    <sheet name="sołectwa" sheetId="11" r:id="rId11"/>
    <sheet name="progr.profil.alkohol" sheetId="12" r:id="rId12"/>
    <sheet name="prognoza długu" sheetId="13" r:id="rId13"/>
  </sheet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'doch.adm.rządowej'!$A$9</definedName>
    <definedName name="_Fund_Ochr_Środow">'GFOŚiGW'!$I$26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'sołectwa'!$I$39</definedName>
    <definedName name="_szkoły_zał">#REF!</definedName>
    <definedName name="_środek_specjalny">#REF!</definedName>
    <definedName name="_xlnm.Print_Area" localSheetId="0">'dochody'!$A$1:$K$216</definedName>
    <definedName name="_xlnm.Print_Area" localSheetId="2">'wydatki'!$A:$IV</definedName>
    <definedName name="_xlnm.Print_Area" localSheetId="1">'zad.zlec.dochody'!$A:$IV</definedName>
  </definedNames>
  <calcPr fullCalcOnLoad="1" fullPrecision="0"/>
</workbook>
</file>

<file path=xl/sharedStrings.xml><?xml version="1.0" encoding="utf-8"?>
<sst xmlns="http://schemas.openxmlformats.org/spreadsheetml/2006/main" count="1361" uniqueCount="716">
  <si>
    <t>Przeciwdziałanie alkoholizmowi</t>
  </si>
  <si>
    <t>O20</t>
  </si>
  <si>
    <t>jednostek samorządu terytorialnego na podstawie ustaw</t>
  </si>
  <si>
    <t>Izby rolnicze</t>
  </si>
  <si>
    <t>O10</t>
  </si>
  <si>
    <t>Plany zagospodarowania przestrzennego</t>
  </si>
  <si>
    <t>Opracowania geodezyjne i kartograficzne</t>
  </si>
  <si>
    <t>Jednostki terenowe Policji</t>
  </si>
  <si>
    <t>Obsługa długu publicznego</t>
  </si>
  <si>
    <t>Rezerwy ogólne i celowe</t>
  </si>
  <si>
    <t>Gimnazja</t>
  </si>
  <si>
    <t>O1010</t>
  </si>
  <si>
    <t xml:space="preserve">kontroli i ochrony prawa </t>
  </si>
  <si>
    <t>i od innych jednostek nie posiadających osobowości</t>
  </si>
  <si>
    <t>prawnej oraz wydatki związane z ich poborem</t>
  </si>
  <si>
    <t>Pomoc społeczna</t>
  </si>
  <si>
    <t xml:space="preserve">Budowa sieci wodociągowej z przyłączami </t>
  </si>
  <si>
    <t>w Wilkowicach przy ul.Kwiatowej</t>
  </si>
  <si>
    <t>O750</t>
  </si>
  <si>
    <t>O470</t>
  </si>
  <si>
    <t>O690</t>
  </si>
  <si>
    <t>O770</t>
  </si>
  <si>
    <t>O920</t>
  </si>
  <si>
    <t>O830</t>
  </si>
  <si>
    <t>O970</t>
  </si>
  <si>
    <t>O350</t>
  </si>
  <si>
    <t>O310</t>
  </si>
  <si>
    <t>O320</t>
  </si>
  <si>
    <t>O330</t>
  </si>
  <si>
    <t>O340</t>
  </si>
  <si>
    <t>O360</t>
  </si>
  <si>
    <t>O370</t>
  </si>
  <si>
    <t>O450</t>
  </si>
  <si>
    <t>O500</t>
  </si>
  <si>
    <t>O910</t>
  </si>
  <si>
    <t>O410</t>
  </si>
  <si>
    <t>O480</t>
  </si>
  <si>
    <t>O460</t>
  </si>
  <si>
    <t>OO10</t>
  </si>
  <si>
    <t>OO20</t>
  </si>
  <si>
    <t>O490</t>
  </si>
  <si>
    <t>O1095</t>
  </si>
  <si>
    <t>Paragraf</t>
  </si>
  <si>
    <t>160 000,00</t>
  </si>
  <si>
    <t xml:space="preserve">Infrastruktura wodociągowa i sanitacyjna wsi </t>
  </si>
  <si>
    <t xml:space="preserve">Środki na dofinansowanie własnych inwestycji gmin (związków gmin), powiatów (związków powiatów), samorządów województw, pozyskane z innych źródeł </t>
  </si>
  <si>
    <t>2 200,00</t>
  </si>
  <si>
    <t xml:space="preserve">Dochody z najmu i dzierżawy składników majątkowych Skarbu Państwa, jednostek samorządu terytorialnego  lub innych jednostek zaliczanych do sektora finansów publicznych oraz innych umów o podobnym charakterze </t>
  </si>
  <si>
    <t>4 000,00</t>
  </si>
  <si>
    <t xml:space="preserve">Grzywny, mandaty i inne kary pieniężne od ludności </t>
  </si>
  <si>
    <t>3 900,00</t>
  </si>
  <si>
    <t>123 900,00</t>
  </si>
  <si>
    <t xml:space="preserve">Wpływy z opłat za zarząd, użytkowanie i użytkowanie wieczyste nieruchomości </t>
  </si>
  <si>
    <t>3 200,00</t>
  </si>
  <si>
    <t>65 700,00</t>
  </si>
  <si>
    <t xml:space="preserve">Wpłaty z tytułu odpłatnego nabycia prawa własności oraz prawa użytkowania wieczystego nieruchomości </t>
  </si>
  <si>
    <t>50 000,00</t>
  </si>
  <si>
    <t>5 000,00</t>
  </si>
  <si>
    <t>65 550,00</t>
  </si>
  <si>
    <t>47 050,00</t>
  </si>
  <si>
    <t xml:space="preserve">Dotacje celowe otrzymane z budżetu państwa na realizację zadań bieżących z zakresu administracji rządowej  oraz innych zadań zleconych gminie (związkom gmin) ustawami </t>
  </si>
  <si>
    <t>46 200,00</t>
  </si>
  <si>
    <t xml:space="preserve">Dochody jednostek samorządu terytorialnego związane z realizacją zadań z zakresu administracji rządowej  oraz innych zadań zleconych ustawami </t>
  </si>
  <si>
    <t xml:space="preserve">Urzędy gmin (miast i miast na prawach powiatu) </t>
  </si>
  <si>
    <t>18 500,00</t>
  </si>
  <si>
    <t>Wpływy z usług</t>
  </si>
  <si>
    <t>18 000,00</t>
  </si>
  <si>
    <t>Wpływy z różnych dochodów</t>
  </si>
  <si>
    <t xml:space="preserve">Urzędy naczelnych organów władzy państwowej, kontroli i ochrony prawa oraz sądownictwa </t>
  </si>
  <si>
    <t xml:space="preserve">Urzędu naczelnych organów władzy państwowej, kontroli i ochrony prawa </t>
  </si>
  <si>
    <t>Strona:</t>
  </si>
  <si>
    <t>Klasyfik</t>
  </si>
  <si>
    <t xml:space="preserve">Bezpieczeństwo publiczne i ochrona przeciwpożarowa </t>
  </si>
  <si>
    <t xml:space="preserve">Dochody od osób prawnych, od osób fizycznych i od innych jednostek nieposiadających osobowości prawnej oraz wydatki związane z ich poborem </t>
  </si>
  <si>
    <t>4 500 998,00</t>
  </si>
  <si>
    <t xml:space="preserve">Wpływy z podatku dochodowego od osób fizycznych </t>
  </si>
  <si>
    <t>2 000,00</t>
  </si>
  <si>
    <t xml:space="preserve">Podatek od działalności gospodarczej osób fizycznych, opłacany w formie karty podatkowej </t>
  </si>
  <si>
    <t xml:space="preserve">Wpływy z podatku rolnego, podatku leśnego, podatku od czynności cywilnoprawnych, podatków i opłat lokalnych od osób prawnych i innych jednostek organizacyjnych </t>
  </si>
  <si>
    <t>1 956 700,00</t>
  </si>
  <si>
    <t>Podatek od nieruchomości</t>
  </si>
  <si>
    <t>1 697 000,00</t>
  </si>
  <si>
    <t>Podatek rolny</t>
  </si>
  <si>
    <t>151 000,00</t>
  </si>
  <si>
    <t>Podatek leśny</t>
  </si>
  <si>
    <t>12 300,00</t>
  </si>
  <si>
    <t>Podatek od środków transportowych</t>
  </si>
  <si>
    <t>93 300,00</t>
  </si>
  <si>
    <t>Podatek od czynności cywilnoprawnych</t>
  </si>
  <si>
    <t xml:space="preserve">Odsetki od nieterminowych wpłat z tytułu podatków i opłat </t>
  </si>
  <si>
    <t>1 000,00</t>
  </si>
  <si>
    <t xml:space="preserve">Wpływy z podatku rolnego, podatku leśnego, podatku od spadków i darowizn, podatku od czynności cywilnoprawnych oraz podatków i opłat lokalnych od osób fizycznych </t>
  </si>
  <si>
    <t>1 129 970,00</t>
  </si>
  <si>
    <t>634 000,00</t>
  </si>
  <si>
    <t>292 000,00</t>
  </si>
  <si>
    <t>1 570,00</t>
  </si>
  <si>
    <t>42 300,00</t>
  </si>
  <si>
    <t>Podatek od spadków i darowizn</t>
  </si>
  <si>
    <t>3 000,00</t>
  </si>
  <si>
    <t>Podatek od posiadania psów</t>
  </si>
  <si>
    <t xml:space="preserve">Wpływy z opłaty administracyjnej za czynności urzędowe </t>
  </si>
  <si>
    <t>1 500,00</t>
  </si>
  <si>
    <t>143 000,00</t>
  </si>
  <si>
    <t>4 100,00</t>
  </si>
  <si>
    <t>8 000,00</t>
  </si>
  <si>
    <t xml:space="preserve">Wpływy z innych opłat stanowiących dochody jednostek samorządu terytorialnego na podstawie ustaw </t>
  </si>
  <si>
    <t>251 900,00</t>
  </si>
  <si>
    <t>Wpływy z opłaty skarbowej</t>
  </si>
  <si>
    <t>29 000,00</t>
  </si>
  <si>
    <t>Wpływy z opłaty eksploatacyjnej</t>
  </si>
  <si>
    <t xml:space="preserve">Wpływy  z opłat za zezwolenia na sprzedaż alkoholu </t>
  </si>
  <si>
    <t>46 000,00</t>
  </si>
  <si>
    <t xml:space="preserve">Wpływy z innych lokalnych opłat pobieranych przez jednostki samorządu terytorialnego na podstawie odrębnych ustaw </t>
  </si>
  <si>
    <t>170 000,00</t>
  </si>
  <si>
    <t>6 300,00</t>
  </si>
  <si>
    <t xml:space="preserve">Udziały gmin w podatkach stanowiących dochód budżetu państwa </t>
  </si>
  <si>
    <t>1 160 428,00</t>
  </si>
  <si>
    <t>Podatek dochodowy od osób fizycznych</t>
  </si>
  <si>
    <t>960 428,00</t>
  </si>
  <si>
    <t>Podatek dochodowy od osób prawnych</t>
  </si>
  <si>
    <t>200 000,00</t>
  </si>
  <si>
    <t>3 746 111,00</t>
  </si>
  <si>
    <t xml:space="preserve">Część oświatowa subwencji ogólnej dla jednostek samorządu terytorialnego </t>
  </si>
  <si>
    <t>3 278 509,00</t>
  </si>
  <si>
    <t>Subwencje ogólne z budżetu państwa</t>
  </si>
  <si>
    <t xml:space="preserve">Część wyrównawcza subwencji ogólnej dla gmin </t>
  </si>
  <si>
    <t>397 383,00</t>
  </si>
  <si>
    <t>12 884,00</t>
  </si>
  <si>
    <t xml:space="preserve">Część równoważąca subwencji ogólnej dla gmin </t>
  </si>
  <si>
    <t>57 335,00</t>
  </si>
  <si>
    <t>29 810,00</t>
  </si>
  <si>
    <t>29 120,00</t>
  </si>
  <si>
    <t>876 605,00</t>
  </si>
  <si>
    <t xml:space="preserve">Świadczenia rodzinne oraz składki na ubezpieczenia emerytalne i rentowe z ubezpieczenia społecznego </t>
  </si>
  <si>
    <t>750 000,00</t>
  </si>
  <si>
    <t xml:space="preserve">Składki na ubezpieczenie zdrowotne opłacane za osoby pobierające niektóre świadczenia z pomocy społecznej oraz niektóre świadczenia rodzinne  </t>
  </si>
  <si>
    <t>4 800,00</t>
  </si>
  <si>
    <t xml:space="preserve">Zasiłki i pomoc w naturze oraz składki na ubezpieczenia społeczne </t>
  </si>
  <si>
    <t>73 700,00</t>
  </si>
  <si>
    <t>32 400,00</t>
  </si>
  <si>
    <t xml:space="preserve">Dotacje celowe otrzymane z budżetu państwa na realizację własnych zadań bieżących gmin ( związków gmin) </t>
  </si>
  <si>
    <t>41 300,00</t>
  </si>
  <si>
    <t>48 105,00</t>
  </si>
  <si>
    <t>48 100,00</t>
  </si>
  <si>
    <t xml:space="preserve">Kultura i ochrona dziedzictwa narodowego </t>
  </si>
  <si>
    <t>20 550,00</t>
  </si>
  <si>
    <t>Domy i ośrodki kultury, świetlice i kluby</t>
  </si>
  <si>
    <t>20 500,00</t>
  </si>
  <si>
    <t>9 531 000,00</t>
  </si>
  <si>
    <t>Plan budżetu gminy Lipno na rok 2005.</t>
  </si>
  <si>
    <t>ad.zlecone-dochody</t>
  </si>
  <si>
    <t xml:space="preserve">Załącznik Nr 1a do uchwały Rady Gminy  Lipno Nr XXIII/136/2004  z dnia 29 grudnia 2004r. </t>
  </si>
  <si>
    <t>Zlecone</t>
  </si>
  <si>
    <t>787 200,00</t>
  </si>
  <si>
    <t>834 676,00</t>
  </si>
  <si>
    <t xml:space="preserve">Plan budżetu Gminy Lipno na rok 2005    </t>
  </si>
  <si>
    <t xml:space="preserve"> Dochody </t>
  </si>
  <si>
    <t xml:space="preserve">  Zadania zlecone z zakresu administracji rządowej i innych zadań zleconych ustawami   </t>
  </si>
  <si>
    <t xml:space="preserve">Załącznik Nr 2 do uchwały Rady Gminy  Lipno  Nr XXIII/136/2004  z dnia 29.12.2004r. </t>
  </si>
  <si>
    <t>3 055 602,00</t>
  </si>
  <si>
    <t>3 011 142,00</t>
  </si>
  <si>
    <t xml:space="preserve">Wydatki inwestycyjne jednostek budżetowych </t>
  </si>
  <si>
    <t>534 702,00</t>
  </si>
  <si>
    <t>1 879 830,00</t>
  </si>
  <si>
    <t>596 610,00</t>
  </si>
  <si>
    <t>8 860,00</t>
  </si>
  <si>
    <t xml:space="preserve">Wpłaty gmin na rzecz izb  rolniczych  w wysokości  2% uzyskanych wpływów z podatku rolnego </t>
  </si>
  <si>
    <t>35 600,00</t>
  </si>
  <si>
    <t>35 000,00</t>
  </si>
  <si>
    <t>Różne opłaty i składki</t>
  </si>
  <si>
    <t>255 500,00</t>
  </si>
  <si>
    <t>224 500,00</t>
  </si>
  <si>
    <t>15 000,00</t>
  </si>
  <si>
    <t>Zakup usług remontowych</t>
  </si>
  <si>
    <t>77 000,00</t>
  </si>
  <si>
    <t>24 000,00</t>
  </si>
  <si>
    <t>11 300,00</t>
  </si>
  <si>
    <t xml:space="preserve">Kary i odszkodowania wypłacane na rzecz osób fizycznych </t>
  </si>
  <si>
    <t>40 000,00</t>
  </si>
  <si>
    <t xml:space="preserve">Wydatki na zakupy inwestycyjne jednostek budżetowych </t>
  </si>
  <si>
    <t>7 200,00</t>
  </si>
  <si>
    <t>31 000,00</t>
  </si>
  <si>
    <t>30 000,00</t>
  </si>
  <si>
    <t>85 400,00</t>
  </si>
  <si>
    <t>Wynagrodzenia bezosobowe</t>
  </si>
  <si>
    <t>2 660,00</t>
  </si>
  <si>
    <t>Zakup energii</t>
  </si>
  <si>
    <t>14 000,00</t>
  </si>
  <si>
    <t>54 340,00</t>
  </si>
  <si>
    <t>1 400,00</t>
  </si>
  <si>
    <t>21 100,00</t>
  </si>
  <si>
    <t>3 100,00</t>
  </si>
  <si>
    <t>1 408 030,00</t>
  </si>
  <si>
    <t>114 880,00</t>
  </si>
  <si>
    <t>Wynagrodzenia osobowe pracowników</t>
  </si>
  <si>
    <t>38 600,00</t>
  </si>
  <si>
    <t>81 700,00</t>
  </si>
  <si>
    <t>o1030</t>
  </si>
  <si>
    <t>Dodatkowe wynagrodzenie roczne</t>
  </si>
  <si>
    <t>6 020,00</t>
  </si>
  <si>
    <t>Składki na ubezpieczenia społeczne</t>
  </si>
  <si>
    <t>6 650,00</t>
  </si>
  <si>
    <t>14 330,00</t>
  </si>
  <si>
    <t>Składki na Fundusz Pracy</t>
  </si>
  <si>
    <t>2 040,00</t>
  </si>
  <si>
    <t>2 600,00</t>
  </si>
  <si>
    <t>6 800,00</t>
  </si>
  <si>
    <t xml:space="preserve">Odpisy na zakładowy fundusz świadczeń socjalnych </t>
  </si>
  <si>
    <t>1 390,00</t>
  </si>
  <si>
    <t xml:space="preserve">Rady gmin (miast i miast na prawach powiatu) </t>
  </si>
  <si>
    <t>78 400,00</t>
  </si>
  <si>
    <t>Różne wydatki na rzecz osób fizycznych</t>
  </si>
  <si>
    <t>72 000,00</t>
  </si>
  <si>
    <t>2 100,00</t>
  </si>
  <si>
    <t>Podróże służbowe krajowe</t>
  </si>
  <si>
    <t>1 167 350,00</t>
  </si>
  <si>
    <t xml:space="preserve">Wydatki osobowe niezaliczone do wynagrodzeń (bez nagród) </t>
  </si>
  <si>
    <t>2 300,00</t>
  </si>
  <si>
    <t>677 000,00</t>
  </si>
  <si>
    <t>48 450,00</t>
  </si>
  <si>
    <t>116 500,00</t>
  </si>
  <si>
    <t>16 600,00</t>
  </si>
  <si>
    <t>91 000,00</t>
  </si>
  <si>
    <t>7 800,00</t>
  </si>
  <si>
    <t>45 000,00</t>
  </si>
  <si>
    <t>Zakup usług zdrowotnych</t>
  </si>
  <si>
    <t>1 100,00</t>
  </si>
  <si>
    <t>109 600,00</t>
  </si>
  <si>
    <t>Opłaty za usługi internetowe</t>
  </si>
  <si>
    <t>5 100,00</t>
  </si>
  <si>
    <t>15 500,00</t>
  </si>
  <si>
    <t>8 600,00</t>
  </si>
  <si>
    <t>13 900,00</t>
  </si>
  <si>
    <t>Podatek od towarów i usług (VAT)</t>
  </si>
  <si>
    <t>3 400,00</t>
  </si>
  <si>
    <t>5 500,00</t>
  </si>
  <si>
    <t>47 400,00</t>
  </si>
  <si>
    <t>24 200,00</t>
  </si>
  <si>
    <t>10 000,00</t>
  </si>
  <si>
    <t>10 200,00</t>
  </si>
  <si>
    <t>68 550,00</t>
  </si>
  <si>
    <t>65 950,00</t>
  </si>
  <si>
    <t>15 200,00</t>
  </si>
  <si>
    <t>WYDATKI</t>
  </si>
  <si>
    <t xml:space="preserve">Plan budżetu gminy Lipno na rok 2005  </t>
  </si>
  <si>
    <t>1 220,00</t>
  </si>
  <si>
    <t>2 830,00</t>
  </si>
  <si>
    <t>26 000,00</t>
  </si>
  <si>
    <t>2 400,00</t>
  </si>
  <si>
    <t>7 000,00</t>
  </si>
  <si>
    <t>39 900,00</t>
  </si>
  <si>
    <t xml:space="preserve">Pobór podatków, opłat i niepodatkowych należności budżetowych </t>
  </si>
  <si>
    <t>11 000,00</t>
  </si>
  <si>
    <t>5 400,00</t>
  </si>
  <si>
    <t>25 000,00</t>
  </si>
  <si>
    <t xml:space="preserve">Obsługa papierów wartościowych, kredytów i pożyczek jednostek samorządu terytorialnego </t>
  </si>
  <si>
    <t xml:space="preserve">Odsetki i dyskonto od krajowych skarbowych papierów wartościowych oraz od krajowych pożyczek i kredytów </t>
  </si>
  <si>
    <t>Rezerwy</t>
  </si>
  <si>
    <t>4 673 890,00</t>
  </si>
  <si>
    <t>2 524 880,00</t>
  </si>
  <si>
    <t>116 980,00</t>
  </si>
  <si>
    <t>1 524 200,00</t>
  </si>
  <si>
    <t>124 530,00</t>
  </si>
  <si>
    <t>316 600,00</t>
  </si>
  <si>
    <t>43 090,00</t>
  </si>
  <si>
    <t>1 900,00</t>
  </si>
  <si>
    <t>148 000,00</t>
  </si>
  <si>
    <t xml:space="preserve">Zakup pomocy naukowych, dydaktycznych i książek </t>
  </si>
  <si>
    <t>43 500,00</t>
  </si>
  <si>
    <t>44 650,00</t>
  </si>
  <si>
    <t>6 450,00</t>
  </si>
  <si>
    <t>6 600,00</t>
  </si>
  <si>
    <t>100 130,00</t>
  </si>
  <si>
    <t>560 470,00</t>
  </si>
  <si>
    <t>30 220,00</t>
  </si>
  <si>
    <t>342 850,00</t>
  </si>
  <si>
    <t>25 800,00</t>
  </si>
  <si>
    <t>64 400,00</t>
  </si>
  <si>
    <t>9 160,00</t>
  </si>
  <si>
    <t>34 400,00</t>
  </si>
  <si>
    <t>3 500,00</t>
  </si>
  <si>
    <t>7 600,00</t>
  </si>
  <si>
    <t>7 400,00</t>
  </si>
  <si>
    <t>13 400,00</t>
  </si>
  <si>
    <t>20 270,00</t>
  </si>
  <si>
    <t>1 212 000,00</t>
  </si>
  <si>
    <t>48 800,00</t>
  </si>
  <si>
    <t>733 600,00</t>
  </si>
  <si>
    <t>59 300,00</t>
  </si>
  <si>
    <t>149 900,00</t>
  </si>
  <si>
    <t>20 400,00</t>
  </si>
  <si>
    <t>80 000,00</t>
  </si>
  <si>
    <t>20 000,00</t>
  </si>
  <si>
    <t>16 240,00</t>
  </si>
  <si>
    <t>3 760,00</t>
  </si>
  <si>
    <t>209 340,00</t>
  </si>
  <si>
    <t>25 500,00</t>
  </si>
  <si>
    <t>1 890,00</t>
  </si>
  <si>
    <t>4 730,00</t>
  </si>
  <si>
    <t>5 700,00</t>
  </si>
  <si>
    <t>169 000,00</t>
  </si>
  <si>
    <t>1 330,00</t>
  </si>
  <si>
    <t xml:space="preserve">Zespoły obsługi ekonomiczno-administracyjnej szkół </t>
  </si>
  <si>
    <t>125 290,00</t>
  </si>
  <si>
    <t>78 500,00</t>
  </si>
  <si>
    <t>6 410,00</t>
  </si>
  <si>
    <t>15 300,00</t>
  </si>
  <si>
    <t>2 080,00</t>
  </si>
  <si>
    <t>9 000,00</t>
  </si>
  <si>
    <t>7 640,00</t>
  </si>
  <si>
    <t>20 880,00</t>
  </si>
  <si>
    <t>21 030,00</t>
  </si>
  <si>
    <t>20 030,00</t>
  </si>
  <si>
    <t>3 800,00</t>
  </si>
  <si>
    <t>13 000,00</t>
  </si>
  <si>
    <t>4 580,00</t>
  </si>
  <si>
    <t>23 000,00</t>
  </si>
  <si>
    <t>1 215 850,00</t>
  </si>
  <si>
    <t>771 110,00</t>
  </si>
  <si>
    <t>Świadczenia społeczne</t>
  </si>
  <si>
    <t>730 000,00</t>
  </si>
  <si>
    <t>9 080,00</t>
  </si>
  <si>
    <t>21 200,00</t>
  </si>
  <si>
    <t>1 040,00</t>
  </si>
  <si>
    <t>8 950,00</t>
  </si>
  <si>
    <t>3 170,00</t>
  </si>
  <si>
    <t>2 050,00</t>
  </si>
  <si>
    <t>5 160,00</t>
  </si>
  <si>
    <t>Składki na ubezpieczenie zdrowotne</t>
  </si>
  <si>
    <t>133 700,00</t>
  </si>
  <si>
    <t>30 400,00</t>
  </si>
  <si>
    <t>131 700,00</t>
  </si>
  <si>
    <t>115 000,00</t>
  </si>
  <si>
    <t>172 740,00</t>
  </si>
  <si>
    <t>112 000,00</t>
  </si>
  <si>
    <t>8 540,00</t>
  </si>
  <si>
    <t>21 900,00</t>
  </si>
  <si>
    <t>2 950,00</t>
  </si>
  <si>
    <t>5 600,00</t>
  </si>
  <si>
    <t>9 240,00</t>
  </si>
  <si>
    <t>2 800,00</t>
  </si>
  <si>
    <t xml:space="preserve">Gospodarka komunalna i ochrona środowiska </t>
  </si>
  <si>
    <t>198 600,00</t>
  </si>
  <si>
    <t>13 500,00</t>
  </si>
  <si>
    <t>4 400,00</t>
  </si>
  <si>
    <t>Ochrona gleby i wód podziemnych</t>
  </si>
  <si>
    <t>180 000,00</t>
  </si>
  <si>
    <t>145 000,00</t>
  </si>
  <si>
    <t>34 000,00</t>
  </si>
  <si>
    <t>1 300,00</t>
  </si>
  <si>
    <t>410 580,00</t>
  </si>
  <si>
    <t>240 380,00</t>
  </si>
  <si>
    <t xml:space="preserve">Dotacja podmiotowa z budżetu dla samorządowej instytucji kultury </t>
  </si>
  <si>
    <t>177 000,00</t>
  </si>
  <si>
    <t>1 302,00</t>
  </si>
  <si>
    <t>4 458,00</t>
  </si>
  <si>
    <t>30 880,00</t>
  </si>
  <si>
    <t>11 940,00</t>
  </si>
  <si>
    <t>8 100,00</t>
  </si>
  <si>
    <t>6 000,00</t>
  </si>
  <si>
    <t>101 452,00</t>
  </si>
  <si>
    <t>10 300,00</t>
  </si>
  <si>
    <t>4 200,00</t>
  </si>
  <si>
    <t xml:space="preserve">Zadania w zakresie kultury fizycznej i sportu </t>
  </si>
  <si>
    <t>91 152,00</t>
  </si>
  <si>
    <t xml:space="preserve">Dotacja celowa z budżetu na finansowanie lub dofinansowanie zadań zleconych do realizacji pozostałym jednostkom niezaliczanym do sektora finansów publicznych </t>
  </si>
  <si>
    <t>7 970,00</t>
  </si>
  <si>
    <t>2 470,00</t>
  </si>
  <si>
    <t>11 656 330,00</t>
  </si>
  <si>
    <t xml:space="preserve">Załącznik Nr 2a do uchwały Rady Gminy Lipno Nr XXIII/136/2004 z dnia 29 grudnia 2004r. </t>
  </si>
  <si>
    <t xml:space="preserve"> Wydatki </t>
  </si>
  <si>
    <t xml:space="preserve"> Zadania zlecone z zakresu administracji rządowej i innych zadań zleconych ustawami </t>
  </si>
  <si>
    <t>Załącznik Nr 1 do uchwały Rady Gminy Lipno Nr XXIII/136/2004 z dnia 29.12.2004r.</t>
  </si>
  <si>
    <t>Załącznik Nr 7 do uchwały Rady Gminy Lipno NrXXIII/ 136/2004 z dnia 29.12.2004.</t>
  </si>
  <si>
    <t>Umorzenie pożyczki z WFOŚ i GW</t>
  </si>
  <si>
    <t>pożyczki z WFOŚiGW</t>
  </si>
  <si>
    <t>umorzenie pożyczki</t>
  </si>
  <si>
    <t>kredyt krótkoterminowy</t>
  </si>
  <si>
    <t>Uwagi: Na budowę sieci kanalizacji sanitarnej z przykanalikami planuje się zaciągnięcie:</t>
  </si>
  <si>
    <t>rok 2006</t>
  </si>
  <si>
    <t>rok 2007</t>
  </si>
  <si>
    <t xml:space="preserve">Dział 756             </t>
  </si>
  <si>
    <t>§ 0480    -</t>
  </si>
  <si>
    <t xml:space="preserve">Przychody budżetu </t>
  </si>
  <si>
    <t>Przychody z zaciągniętych pożyczek i kredytów</t>
  </si>
  <si>
    <t>na rynku krajowym</t>
  </si>
  <si>
    <t>Razem przychody</t>
  </si>
  <si>
    <t>Wydatki majątkowe</t>
  </si>
  <si>
    <t xml:space="preserve"> I. Wydatki  inwestycyjne</t>
  </si>
  <si>
    <t>Łączne</t>
  </si>
  <si>
    <t>nakłady</t>
  </si>
  <si>
    <t xml:space="preserve">  rozdz.O1010-Infrastruktura wodociągowa</t>
  </si>
  <si>
    <t>Budowa sieci wodociągowej z przyłączami w Lipnie</t>
  </si>
  <si>
    <t xml:space="preserve">   i sanitacyjna wsi</t>
  </si>
  <si>
    <t xml:space="preserve">Budowa kanalizacji sanitarnej z przykanalikami </t>
  </si>
  <si>
    <t>Ogółem  wydatki  inwestycyjne</t>
  </si>
  <si>
    <t>Ogółem zakupy inwestycyjne</t>
  </si>
  <si>
    <t>Ogółem  wartość wydatków majątkowych</t>
  </si>
  <si>
    <t>Dział 010</t>
  </si>
  <si>
    <t>r.01095</t>
  </si>
  <si>
    <t>Koro-</t>
  </si>
  <si>
    <t>nowo</t>
  </si>
  <si>
    <t>Działalność usługowa</t>
  </si>
  <si>
    <t>Załącznik Nr 1 do projektu</t>
  </si>
  <si>
    <t xml:space="preserve">Zabudowa rowu melioracyjnego i budowa chodnika w </t>
  </si>
  <si>
    <t>pasie drogi gminnej na ul.Lipowej w Wilkowicach</t>
  </si>
  <si>
    <t>Oczyszczanie miast i wsi</t>
  </si>
  <si>
    <t>§ 4260-zakup energii</t>
  </si>
  <si>
    <t>§ 4270- zakup usług remontowych</t>
  </si>
  <si>
    <t>Obiekty sportowe</t>
  </si>
  <si>
    <t>Sule-</t>
  </si>
  <si>
    <t>jewo</t>
  </si>
  <si>
    <t>Żako-</t>
  </si>
  <si>
    <t>S o ł e c t w a</t>
  </si>
  <si>
    <t>Stan środków na poczatek roku</t>
  </si>
  <si>
    <t>Stan środków na koniec roku</t>
  </si>
  <si>
    <t>§ 4110  -</t>
  </si>
  <si>
    <t>§ 4120  -</t>
  </si>
  <si>
    <t>r. 92601</t>
  </si>
  <si>
    <t xml:space="preserve"> rozdz.60095 -pozostała działalność</t>
  </si>
  <si>
    <t xml:space="preserve">Zakup komputerów i programów </t>
  </si>
  <si>
    <t>Bezp.publ.i ochrona przeciwpoż.</t>
  </si>
  <si>
    <t>Ochotnicze straże pożarne</t>
  </si>
  <si>
    <t>r. 90004</t>
  </si>
  <si>
    <t>Utrzymanie zieleni w miast.i gminach</t>
  </si>
  <si>
    <t xml:space="preserve">Górka </t>
  </si>
  <si>
    <t>Wyciąż-</t>
  </si>
  <si>
    <t>kowo</t>
  </si>
  <si>
    <t>Targo-</t>
  </si>
  <si>
    <t>wisko</t>
  </si>
  <si>
    <t>Radomi-</t>
  </si>
  <si>
    <t>cko</t>
  </si>
  <si>
    <t>Wilko-</t>
  </si>
  <si>
    <t>wice</t>
  </si>
  <si>
    <t>Duch.</t>
  </si>
  <si>
    <t>Rato-</t>
  </si>
  <si>
    <t>Rolnictwo i łowiectwo</t>
  </si>
  <si>
    <t xml:space="preserve"> -</t>
  </si>
  <si>
    <t>wpływy z różnych opłat</t>
  </si>
  <si>
    <t>Gospodarka mieszkaniowa</t>
  </si>
  <si>
    <t>Urzędy wojewódzkie</t>
  </si>
  <si>
    <t>Urzędy naczelnych organów władzy państw.</t>
  </si>
  <si>
    <t>kontroli i ochrony prawa oraz sądownictwa</t>
  </si>
  <si>
    <t>przeciwpożarowa</t>
  </si>
  <si>
    <t xml:space="preserve">Bezpieczeństwo publiczne i ochrona </t>
  </si>
  <si>
    <t>Obrona cywilna</t>
  </si>
  <si>
    <t xml:space="preserve"> - pożyczka z WFOŚi GW</t>
  </si>
  <si>
    <t xml:space="preserve"> - kredyt</t>
  </si>
  <si>
    <t>Lipno Nr XXIII/136/2004  z dnia 29.12. 2004r.</t>
  </si>
  <si>
    <t>Lipno NrXXIII/136/2004 z dnia 29.12. 2004r.</t>
  </si>
  <si>
    <t>Nr XXIII/136/2004  z dnia 29 grudnia 2004 roku</t>
  </si>
  <si>
    <t>Nr XXIII/136/2004   z dnia 29 grudnia 2004r.</t>
  </si>
  <si>
    <t xml:space="preserve"> Lipno Nr XXIII/136/2004  z dnia 29.12.2004</t>
  </si>
  <si>
    <t>Nr XXIII/136/2004 z dnia 29 grudnia 2004r.</t>
  </si>
  <si>
    <t>Nr XXIII/136/2004 z dnia 29.12.2004.</t>
  </si>
  <si>
    <t>Dochody od osób prawnych,od osób fizycznych</t>
  </si>
  <si>
    <t>Wpływy z innych opłat stanowiących dochody</t>
  </si>
  <si>
    <t>Różne rozliczenia</t>
  </si>
  <si>
    <t>z czytelnią,pomieszczenia obsługi obiektów sportowych</t>
  </si>
  <si>
    <t>§ 4170-wynagrodzenia bezosobowe</t>
  </si>
  <si>
    <t xml:space="preserve"> Dział 851          </t>
  </si>
  <si>
    <t>Różne rozliczenia finansowe</t>
  </si>
  <si>
    <t>Oświata i wychowanie</t>
  </si>
  <si>
    <t>Składki na ubezpieczenie zdrowotne opłacane za</t>
  </si>
  <si>
    <t>osoby  pobierające niektóre świadczenia z pomocy</t>
  </si>
  <si>
    <t xml:space="preserve">Zasiłki i pomoc w naturze oraz składki na </t>
  </si>
  <si>
    <t>ubezpieczenia społeczne</t>
  </si>
  <si>
    <t>Zasiłki rodzinne,pielęgnacyjne i wychowawcze</t>
  </si>
  <si>
    <t>Ośrodki pomocy społecznej</t>
  </si>
  <si>
    <t>Przedszkola</t>
  </si>
  <si>
    <t xml:space="preserve"> </t>
  </si>
  <si>
    <t>Ogółem</t>
  </si>
  <si>
    <t>Razem</t>
  </si>
  <si>
    <t>Lipno</t>
  </si>
  <si>
    <t>w zł</t>
  </si>
  <si>
    <t>Plan</t>
  </si>
  <si>
    <t>%</t>
  </si>
  <si>
    <t>pożyczka z WFOŚiGW</t>
  </si>
  <si>
    <t>kształtowania się kwoty długu Gminy Lipno w latach 2005 - 2012</t>
  </si>
  <si>
    <t>Ogółem dochody</t>
  </si>
  <si>
    <t>zakup materiałów i wyposażenia</t>
  </si>
  <si>
    <t>zakup usług pozostałych</t>
  </si>
  <si>
    <t>różne wydatki na rzecz osób fizycznych</t>
  </si>
  <si>
    <t>różne opłaty i składki</t>
  </si>
  <si>
    <t>składki na ubezpieczenia społeczne</t>
  </si>
  <si>
    <t>zakup energii</t>
  </si>
  <si>
    <t>wynagrodzenia osobowe pracowników</t>
  </si>
  <si>
    <t>dodatkowe wynagrodzenie roczne</t>
  </si>
  <si>
    <t>składki na Fundusz Pracy</t>
  </si>
  <si>
    <t>podróże służbowe krajowe</t>
  </si>
  <si>
    <t>wydatki na zakupy inwestycyjne jednostek budżetowych</t>
  </si>
  <si>
    <t>świadczenia społeczne</t>
  </si>
  <si>
    <t>składki na ubezpieczenia zdrowotne</t>
  </si>
  <si>
    <t>Wydatki</t>
  </si>
  <si>
    <t>O570</t>
  </si>
  <si>
    <t>wynagrodzenia bezosobowe</t>
  </si>
  <si>
    <t>Zał.nr 2a  do projektu budżetu</t>
  </si>
  <si>
    <t>Plan dochodów związanych z realizacją  zadań z zakresu administracji rządowej</t>
  </si>
  <si>
    <t>oraz innych zadań zleconych ustawami w roku 2005</t>
  </si>
  <si>
    <t>do projektu budżetu</t>
  </si>
  <si>
    <t>na osiedlu Prymasa 1000-lecia</t>
  </si>
  <si>
    <t>Rozbudowa gimnazjum- II etap (stołówka,biblioteka</t>
  </si>
  <si>
    <t xml:space="preserve"> ZPORR lub kredyt</t>
  </si>
  <si>
    <t>Fundusz Spójności lub kredyt</t>
  </si>
  <si>
    <t>§ 4170  -</t>
  </si>
  <si>
    <t>Załącznik Nr 7</t>
  </si>
  <si>
    <t xml:space="preserve">      i innych zadań zleconych ustawami</t>
  </si>
  <si>
    <t>Dochody</t>
  </si>
  <si>
    <t xml:space="preserve">Klasyfikacja budżetowa </t>
  </si>
  <si>
    <t>Nazwa zadania inwestycyjnego</t>
  </si>
  <si>
    <t xml:space="preserve">                  Rok</t>
  </si>
  <si>
    <t>Nakłady</t>
  </si>
  <si>
    <t>rozpoczęcia</t>
  </si>
  <si>
    <t>zakończenia</t>
  </si>
  <si>
    <t>dotychczasowe</t>
  </si>
  <si>
    <t xml:space="preserve"> rozdz.60016 -drogi publiczne gminne</t>
  </si>
  <si>
    <t xml:space="preserve">  rozdz.75023-urzędy gmin</t>
  </si>
  <si>
    <t xml:space="preserve">  rozdz.80110- gimnazja</t>
  </si>
  <si>
    <t xml:space="preserve">                                    </t>
  </si>
  <si>
    <t xml:space="preserve"> Wydatki do dyspozycji jednostek pomocniczych - sołectw </t>
  </si>
  <si>
    <t xml:space="preserve"> w zł</t>
  </si>
  <si>
    <t>Klasyfik.</t>
  </si>
  <si>
    <t>Treść</t>
  </si>
  <si>
    <t>budżet.</t>
  </si>
  <si>
    <t xml:space="preserve">Razem </t>
  </si>
  <si>
    <t>Dział 600</t>
  </si>
  <si>
    <t>Transport</t>
  </si>
  <si>
    <t>r.60016</t>
  </si>
  <si>
    <t>Drogi publiczne gminne</t>
  </si>
  <si>
    <t>§ 4210-zakup materiałów i wyposaż.</t>
  </si>
  <si>
    <t>Dział 900</t>
  </si>
  <si>
    <t>Gospodarka komunalna</t>
  </si>
  <si>
    <t>Dział 921</t>
  </si>
  <si>
    <t>r. 92109</t>
  </si>
  <si>
    <t>Domy i ośr.kult.świetlice i kluby</t>
  </si>
  <si>
    <t>§ 4110-składki na ubezp.społeczne</t>
  </si>
  <si>
    <t>r.92195</t>
  </si>
  <si>
    <t>Pozostała działalność</t>
  </si>
  <si>
    <t>§ 4300- zakup usług pozostałych</t>
  </si>
  <si>
    <t>Dział 926</t>
  </si>
  <si>
    <t>Kultura fizyczna i sport</t>
  </si>
  <si>
    <t>r. 92605</t>
  </si>
  <si>
    <t>Zadania w zakr. kultur. fiz. i sportu</t>
  </si>
  <si>
    <t>§</t>
  </si>
  <si>
    <t>Mórko-</t>
  </si>
  <si>
    <t>Smyczy-</t>
  </si>
  <si>
    <t>Klonó-</t>
  </si>
  <si>
    <t>Gronów-</t>
  </si>
  <si>
    <t>Goniem-</t>
  </si>
  <si>
    <t>wo</t>
  </si>
  <si>
    <t>na</t>
  </si>
  <si>
    <t>wiec</t>
  </si>
  <si>
    <t>ko</t>
  </si>
  <si>
    <t>bice</t>
  </si>
  <si>
    <t>Dział 754</t>
  </si>
  <si>
    <t>Przychody</t>
  </si>
  <si>
    <t>Plan przychodów i wydatków  Gminnego Funduszu Ochrony</t>
  </si>
  <si>
    <t xml:space="preserve">      Plan dochodów i wydatków</t>
  </si>
  <si>
    <t>na realizację gminnego programu profilaktyki i rozwiązywania</t>
  </si>
  <si>
    <t>Administracja publiczna</t>
  </si>
  <si>
    <t xml:space="preserve">                </t>
  </si>
  <si>
    <t>opłaty za zezwolenia na sprzedaż alkoholu</t>
  </si>
  <si>
    <t xml:space="preserve"> §</t>
  </si>
  <si>
    <t>Ochrona zdrowia</t>
  </si>
  <si>
    <t xml:space="preserve">   rozdział  85154    -</t>
  </si>
  <si>
    <t>§ 3030  -</t>
  </si>
  <si>
    <t>§ 4210  -</t>
  </si>
  <si>
    <t>§ 4300  -</t>
  </si>
  <si>
    <t>O2095</t>
  </si>
  <si>
    <t>Wyszczególnienie</t>
  </si>
  <si>
    <t>Rozdział</t>
  </si>
  <si>
    <t>Szkoły podstawowe</t>
  </si>
  <si>
    <t>Dział</t>
  </si>
  <si>
    <t>Kwota</t>
  </si>
  <si>
    <t>Leśnictwo</t>
  </si>
  <si>
    <t>Gospodarka gruntami i nieruchomościami</t>
  </si>
  <si>
    <t>Ogółem wydatki</t>
  </si>
  <si>
    <t xml:space="preserve">Rozchody   budżetu  </t>
  </si>
  <si>
    <t>Transport i łączność</t>
  </si>
  <si>
    <t>Wpływy z różnych opłat</t>
  </si>
  <si>
    <t>Zakupy inwestycyjne</t>
  </si>
  <si>
    <t>Kultura i ochrona .dziedzictwa narod.</t>
  </si>
  <si>
    <t>Pozostałe odsetki</t>
  </si>
  <si>
    <t>Zakup usług pozostałych</t>
  </si>
  <si>
    <t xml:space="preserve">Dział </t>
  </si>
  <si>
    <t>Gospodarka komunalna i ochrona środowiska</t>
  </si>
  <si>
    <t>Fundusz Ochrony Środowiska i Gospodarki Wodnej</t>
  </si>
  <si>
    <t>Zakup materiałów i wyposażenia</t>
  </si>
  <si>
    <t>Różne przelewy</t>
  </si>
  <si>
    <t>Rady  Gminy  Lipno</t>
  </si>
  <si>
    <t xml:space="preserve">  Przewodniczący</t>
  </si>
  <si>
    <t>Kazimierz  Kubicki</t>
  </si>
  <si>
    <t>Spłaty otrzymanych krajowych pożyczek i kredytów</t>
  </si>
  <si>
    <t>Razem rozchody</t>
  </si>
  <si>
    <t xml:space="preserve">Zadania zlecone z zakresu administracji rządowej </t>
  </si>
  <si>
    <t>Dochody powyższe nie stanowią dochodu budżetu gminy i podlegają przekazaniu do budżetu państwa.</t>
  </si>
  <si>
    <t>§ 4430  -</t>
  </si>
  <si>
    <t xml:space="preserve">Kwota zadłużenia na 31.12.2004 roku </t>
  </si>
  <si>
    <t>Planowane zadłużenie w 2005 roku</t>
  </si>
  <si>
    <t>Planowane spłaty kredytów i pożyczek w 2005 roku</t>
  </si>
  <si>
    <t>Zadłużenie na 31.12.2005 roku</t>
  </si>
  <si>
    <t>w Nowym Mórkowie</t>
  </si>
  <si>
    <t>w Wilkowicach ul. Okrężna i Polna</t>
  </si>
  <si>
    <t>w Wilkowicach ul. Szkolna</t>
  </si>
  <si>
    <t>przy ul.Różanej</t>
  </si>
  <si>
    <t>w Wilkowicach- etap I cz.1 - ul. Lipowa</t>
  </si>
  <si>
    <t>w Wilkowicach- etap I cz.2- ul. Lipowa</t>
  </si>
  <si>
    <t>Budowa dróg wraz z odwodnieniem na osiedlu</t>
  </si>
  <si>
    <t>w Lipnie</t>
  </si>
  <si>
    <t>Zakup wiat przystankowych</t>
  </si>
  <si>
    <t>Jednostka</t>
  </si>
  <si>
    <t>realizująca</t>
  </si>
  <si>
    <t>program</t>
  </si>
  <si>
    <t>programu</t>
  </si>
  <si>
    <t>od</t>
  </si>
  <si>
    <t>Wydatki w poszczególnych  latach</t>
  </si>
  <si>
    <t>Urząd Gminy</t>
  </si>
  <si>
    <t>Dział 010 - Rolnictwo i łowiectwo</t>
  </si>
  <si>
    <t>Załącznik Nr 5 do uchwały Rady Gminy Lipno</t>
  </si>
  <si>
    <t>Załącznik Nr 6 do uchwały Rady Gminy Lipno</t>
  </si>
  <si>
    <t>Załącznik Nr 3  do uchwały Rady Gminy</t>
  </si>
  <si>
    <t>Zał. Nr  4  do uchwały Rady Gminy</t>
  </si>
  <si>
    <t>Załącznik Nr 9 do uchwały Rady Gminy</t>
  </si>
  <si>
    <t>Zał.ącznikNr 8 do uchwały Rady Gminy Lipno</t>
  </si>
  <si>
    <t>Załącznik Nr 10 do uchwały Rady GminyLipno</t>
  </si>
  <si>
    <t>w Wilkowicach- etap II - ul. Święciechowska</t>
  </si>
  <si>
    <t>Dział O10-Rolnictwo i łowiectwo</t>
  </si>
  <si>
    <t xml:space="preserve"> Dział 600 - transport i łączność</t>
  </si>
  <si>
    <t>Dział 801-oświata i wychowanie</t>
  </si>
  <si>
    <t xml:space="preserve"> Dział 750-administracja publiczna</t>
  </si>
  <si>
    <t>Dział 600 - transport i łączność</t>
  </si>
  <si>
    <t>Plan budżu gminy Lipno na rok 2005</t>
  </si>
  <si>
    <t>Budowa kanalizacji deszczowej w Goniembicach</t>
  </si>
  <si>
    <t xml:space="preserve"> -podklady geodezyjne</t>
  </si>
  <si>
    <t>Środowiska i Gospodarki Wodnej  na rok 2005</t>
  </si>
  <si>
    <t>§ 4410  -</t>
  </si>
  <si>
    <t>§ 4260  -</t>
  </si>
  <si>
    <t xml:space="preserve"> problemów alkoholowych w roku 2005</t>
  </si>
  <si>
    <t>Wieloletni  program  inwestycyjny</t>
  </si>
  <si>
    <t>Okres realizacji</t>
  </si>
  <si>
    <t>Sposób</t>
  </si>
  <si>
    <t>Łączne nakłady</t>
  </si>
  <si>
    <t>Nazwa programu</t>
  </si>
  <si>
    <t>do</t>
  </si>
  <si>
    <t>finansowania</t>
  </si>
  <si>
    <t>finansowe</t>
  </si>
  <si>
    <t>poniesione</t>
  </si>
  <si>
    <t>z przykanalikami w Wilkowicach</t>
  </si>
  <si>
    <t>środki własne</t>
  </si>
  <si>
    <t xml:space="preserve">Prognoza </t>
  </si>
  <si>
    <t>tytułem:</t>
  </si>
  <si>
    <t>kredyty bankowe</t>
  </si>
  <si>
    <t>Rok</t>
  </si>
  <si>
    <t>Raty</t>
  </si>
  <si>
    <t>Stosunek %</t>
  </si>
  <si>
    <t>dochodów</t>
  </si>
  <si>
    <t>zobowiązań</t>
  </si>
  <si>
    <t>zadłużenia</t>
  </si>
  <si>
    <t>na koniec roku</t>
  </si>
  <si>
    <t>do dochodów</t>
  </si>
  <si>
    <t>kredyt pomostowy</t>
  </si>
  <si>
    <t>kredytów</t>
  </si>
  <si>
    <t>i pożyczek</t>
  </si>
  <si>
    <t>Odsetki od</t>
  </si>
  <si>
    <t>Zobowiązania</t>
  </si>
  <si>
    <t>ogółem</t>
  </si>
  <si>
    <t xml:space="preserve">zadłużenie </t>
  </si>
  <si>
    <t>w tym:</t>
  </si>
  <si>
    <t>pożyczka z WFOŚi GW</t>
  </si>
  <si>
    <t>Wójt Gminy Lipno</t>
  </si>
  <si>
    <t>Janusz  Chodorowski</t>
  </si>
  <si>
    <t>Przewidywane</t>
  </si>
  <si>
    <t>wykonanie</t>
  </si>
  <si>
    <t>Wskaźnik</t>
  </si>
  <si>
    <t>na rok</t>
  </si>
  <si>
    <t>Inwestycje kontynuowane</t>
  </si>
  <si>
    <t>Inwestycje noworozpoczynane</t>
  </si>
  <si>
    <t>Środki</t>
  </si>
  <si>
    <t>własne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</si>
  <si>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</si>
  <si>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</si>
  <si>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częcia</t>
  </si>
  <si>
    <t>zakoń-</t>
  </si>
  <si>
    <t>czenia</t>
  </si>
  <si>
    <t>lub kredyt</t>
  </si>
  <si>
    <t>z tego:</t>
  </si>
  <si>
    <t xml:space="preserve">            GBW- kredyt inwestycyjny- pracownia internetowa</t>
  </si>
  <si>
    <t>z tego:  PKO- kredyt inwestycyjny - gimnazjum</t>
  </si>
  <si>
    <t>Budowa sieci kanalizacji sanitarnej</t>
  </si>
  <si>
    <t xml:space="preserve"> -  etap I cz. 1 - ul.Lipowa</t>
  </si>
  <si>
    <t>pożyczka WFOŚ</t>
  </si>
  <si>
    <t>kredyt lub fund.strukturalne</t>
  </si>
  <si>
    <t xml:space="preserve"> -  etap I cz. 2- ul.Lipowa</t>
  </si>
  <si>
    <t>budżetu na rok 2005</t>
  </si>
  <si>
    <t xml:space="preserve">            WFOŚ- pożyczka- stacja zlewna</t>
  </si>
  <si>
    <t xml:space="preserve">            WFOŚ- pożyczka- kanalizacja</t>
  </si>
  <si>
    <t>na rok 2005</t>
  </si>
  <si>
    <t>ZPORR</t>
  </si>
  <si>
    <t>Wybory do Parlamentu Europejskiego</t>
  </si>
  <si>
    <t>Świadczenia rodzinne oraz składki na ubezpiecze-</t>
  </si>
  <si>
    <t>nia emerytalne i renotwe z ubezpieczenia</t>
  </si>
  <si>
    <t>społecznego</t>
  </si>
  <si>
    <t>Usuwanie skutków klęsk żywiołowych</t>
  </si>
  <si>
    <t>społecznej oraz niektóre świadczenia rodzinne</t>
  </si>
  <si>
    <t xml:space="preserve">  - etap II- ul. Święciechowska</t>
  </si>
  <si>
    <t xml:space="preserve">  - etap III- ul. Dworcowa</t>
  </si>
  <si>
    <t>Przewodniczący</t>
  </si>
  <si>
    <t>Rady Gminy Lipno</t>
  </si>
  <si>
    <t>Kazimierz Kubicki</t>
  </si>
  <si>
    <t>Plan budżetu gminy Lipno na rok 2005</t>
  </si>
  <si>
    <t>Dowożenie uczniów do szkół</t>
  </si>
  <si>
    <t>Dokształcanie i doskonalenie nauczycieli</t>
  </si>
  <si>
    <t>Dodatki mieszkaniowe</t>
  </si>
  <si>
    <t>Utrzymanie zieleni w miastach i gminach</t>
  </si>
  <si>
    <t>Oświetlenie ulic, placów i dróg</t>
  </si>
  <si>
    <t>Biblioteki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</si>
</sst>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7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" fontId="1" fillId="0" borderId="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0" fillId="0" borderId="20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 horizontal="right"/>
    </xf>
    <xf numFmtId="3" fontId="1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7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9" fontId="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/>
    </xf>
    <xf numFmtId="3" fontId="12" fillId="0" borderId="1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5" fillId="0" borderId="29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6" fillId="0" borderId="0" xfId="0" applyFont="1" applyAlignment="1">
      <alignment horizontal="left"/>
    </xf>
    <xf numFmtId="3" fontId="17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7" fillId="0" borderId="4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49" xfId="0" applyBorder="1" applyAlignment="1">
      <alignment/>
    </xf>
    <xf numFmtId="0" fontId="1" fillId="0" borderId="17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3" fontId="15" fillId="0" borderId="2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3" fontId="15" fillId="0" borderId="5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16" xfId="0" applyBorder="1" applyAlignment="1">
      <alignment/>
    </xf>
    <xf numFmtId="183" fontId="12" fillId="0" borderId="0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38" xfId="0" applyBorder="1" applyAlignment="1">
      <alignment/>
    </xf>
    <xf numFmtId="0" fontId="1" fillId="0" borderId="7" xfId="0" applyFont="1" applyBorder="1" applyAlignment="1">
      <alignment/>
    </xf>
    <xf numFmtId="3" fontId="12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 applyAlignment="1">
      <alignment/>
    </xf>
    <xf numFmtId="0" fontId="2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21" fillId="0" borderId="4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42" xfId="0" applyNumberFormat="1" applyBorder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1" fillId="0" borderId="0" xfId="0" applyNumberFormat="1" applyFont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27" xfId="0" applyBorder="1" applyAlignment="1">
      <alignment/>
    </xf>
    <xf numFmtId="3" fontId="13" fillId="0" borderId="14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17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5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7" fillId="0" borderId="53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53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7" fillId="0" borderId="33" xfId="0" applyFont="1" applyBorder="1" applyAlignment="1">
      <alignment/>
    </xf>
    <xf numFmtId="42" fontId="12" fillId="0" borderId="0" xfId="0" applyNumberFormat="1" applyFont="1" applyAlignment="1">
      <alignment/>
    </xf>
    <xf numFmtId="4" fontId="16" fillId="0" borderId="53" xfId="0" applyNumberFormat="1" applyFont="1" applyBorder="1" applyAlignment="1">
      <alignment/>
    </xf>
    <xf numFmtId="4" fontId="16" fillId="0" borderId="25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3" fontId="7" fillId="0" borderId="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9" xfId="0" applyBorder="1" applyAlignment="1">
      <alignment horizontal="right"/>
    </xf>
    <xf numFmtId="9" fontId="0" fillId="0" borderId="6" xfId="0" applyNumberFormat="1" applyBorder="1" applyAlignment="1">
      <alignment/>
    </xf>
    <xf numFmtId="9" fontId="0" fillId="0" borderId="6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9" fontId="11" fillId="0" borderId="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left"/>
    </xf>
    <xf numFmtId="4" fontId="11" fillId="0" borderId="8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3" fontId="1" fillId="0" borderId="54" xfId="0" applyNumberFormat="1" applyFont="1" applyBorder="1" applyAlignment="1">
      <alignment/>
    </xf>
    <xf numFmtId="3" fontId="7" fillId="0" borderId="8" xfId="0" applyNumberFormat="1" applyFont="1" applyBorder="1" applyAlignment="1">
      <alignment horizontal="left"/>
    </xf>
    <xf numFmtId="9" fontId="1" fillId="0" borderId="54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7" fillId="0" borderId="54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13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12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55" xfId="0" applyFont="1" applyBorder="1" applyAlignment="1">
      <alignment/>
    </xf>
    <xf numFmtId="3" fontId="8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1" fillId="0" borderId="55" xfId="0" applyFont="1" applyBorder="1" applyAlignment="1">
      <alignment/>
    </xf>
    <xf numFmtId="0" fontId="14" fillId="0" borderId="55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2" fillId="0" borderId="17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7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3" fontId="19" fillId="0" borderId="52" xfId="0" applyNumberFormat="1" applyFont="1" applyBorder="1" applyAlignment="1">
      <alignment horizontal="right"/>
    </xf>
    <xf numFmtId="3" fontId="19" fillId="0" borderId="29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7" fillId="0" borderId="6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0" fontId="11" fillId="0" borderId="15" xfId="0" applyFont="1" applyBorder="1" applyAlignment="1">
      <alignment/>
    </xf>
    <xf numFmtId="0" fontId="11" fillId="0" borderId="52" xfId="0" applyFont="1" applyBorder="1" applyAlignment="1">
      <alignment/>
    </xf>
    <xf numFmtId="3" fontId="7" fillId="0" borderId="52" xfId="0" applyNumberFormat="1" applyFont="1" applyBorder="1" applyAlignment="1">
      <alignment horizontal="left"/>
    </xf>
    <xf numFmtId="3" fontId="11" fillId="0" borderId="52" xfId="0" applyNumberFormat="1" applyFont="1" applyBorder="1" applyAlignment="1">
      <alignment/>
    </xf>
    <xf numFmtId="3" fontId="11" fillId="0" borderId="5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19" fillId="0" borderId="22" xfId="0" applyFont="1" applyBorder="1" applyAlignment="1">
      <alignment horizontal="left"/>
    </xf>
    <xf numFmtId="3" fontId="19" fillId="0" borderId="22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183" fontId="1" fillId="0" borderId="13" xfId="0" applyNumberFormat="1" applyFont="1" applyBorder="1" applyAlignment="1">
      <alignment horizontal="center"/>
    </xf>
    <xf numFmtId="183" fontId="7" fillId="0" borderId="4" xfId="0" applyNumberFormat="1" applyFont="1" applyBorder="1" applyAlignment="1">
      <alignment horizontal="center"/>
    </xf>
    <xf numFmtId="183" fontId="7" fillId="0" borderId="3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1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2" fillId="0" borderId="4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3" fontId="8" fillId="0" borderId="8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83" fontId="0" fillId="0" borderId="3" xfId="0" applyNumberFormat="1" applyBorder="1" applyAlignment="1">
      <alignment/>
    </xf>
    <xf numFmtId="3" fontId="1" fillId="0" borderId="5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4" fontId="11" fillId="0" borderId="4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59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6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63" xfId="0" applyFont="1" applyBorder="1" applyAlignment="1">
      <alignment/>
    </xf>
    <xf numFmtId="0" fontId="12" fillId="0" borderId="20" xfId="0" applyFont="1" applyBorder="1" applyAlignment="1">
      <alignment horizontal="center" wrapText="1"/>
    </xf>
    <xf numFmtId="0" fontId="12" fillId="0" borderId="62" xfId="0" applyFont="1" applyBorder="1" applyAlignment="1">
      <alignment horizontal="right"/>
    </xf>
    <xf numFmtId="0" fontId="12" fillId="0" borderId="63" xfId="0" applyFont="1" applyBorder="1" applyAlignment="1">
      <alignment horizontal="right"/>
    </xf>
    <xf numFmtId="0" fontId="12" fillId="0" borderId="54" xfId="0" applyFont="1" applyBorder="1" applyAlignment="1">
      <alignment/>
    </xf>
    <xf numFmtId="0" fontId="12" fillId="0" borderId="2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12" fillId="0" borderId="23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2" fillId="0" borderId="63" xfId="0" applyFont="1" applyBorder="1" applyAlignment="1">
      <alignment horizontal="left" wrapText="1"/>
    </xf>
    <xf numFmtId="3" fontId="1" fillId="0" borderId="65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1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4" fontId="0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59" xfId="0" applyFont="1" applyBorder="1" applyAlignment="1">
      <alignment/>
    </xf>
    <xf numFmtId="0" fontId="6" fillId="0" borderId="23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42" fontId="7" fillId="0" borderId="0" xfId="0" applyNumberFormat="1" applyFont="1" applyAlignment="1">
      <alignment/>
    </xf>
    <xf numFmtId="3" fontId="16" fillId="0" borderId="53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7" fillId="0" borderId="35" xfId="0" applyFont="1" applyBorder="1" applyAlignment="1">
      <alignment/>
    </xf>
    <xf numFmtId="3" fontId="16" fillId="0" borderId="0" xfId="0" applyNumberFormat="1" applyFont="1" applyBorder="1" applyAlignment="1">
      <alignment/>
    </xf>
    <xf numFmtId="5" fontId="11" fillId="0" borderId="0" xfId="0" applyNumberFormat="1" applyFont="1" applyAlignment="1">
      <alignment/>
    </xf>
    <xf numFmtId="5" fontId="12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5" fontId="12" fillId="0" borderId="0" xfId="0" applyNumberFormat="1" applyFont="1" applyAlignment="1">
      <alignment/>
    </xf>
    <xf numFmtId="183" fontId="12" fillId="0" borderId="4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5"/>
  <sheetViews>
    <sheetView workbookViewId="0" topLeftCell="A1">
      <selection activeCell="B1" sqref="B1"/>
    </sheetView>
  </sheetViews>
  <sheetFormatPr defaultColWidth="9.00390625" defaultRowHeight="12.75"/>
  <cols>
    <col min="1" max="1" width="8.125" style="117" customWidth="1"/>
    <col min="2" max="2" width="50.375" style="633" customWidth="1"/>
    <col min="3" max="3" width="18.00390625" style="49" customWidth="1"/>
    <col min="4" max="4" width="6.625" style="22" customWidth="1"/>
    <col min="5" max="5" width="43.00390625" style="0" customWidth="1"/>
    <col min="6" max="6" width="4.25390625" style="0" customWidth="1"/>
    <col min="7" max="7" width="9.375" style="0" customWidth="1"/>
    <col min="8" max="8" width="9.00390625" style="7" customWidth="1"/>
    <col min="9" max="9" width="6.00390625" style="411" customWidth="1"/>
  </cols>
  <sheetData>
    <row r="1" spans="2:7" ht="22.5">
      <c r="B1" s="732" t="s">
        <v>372</v>
      </c>
      <c r="G1" s="67" t="s">
        <v>403</v>
      </c>
    </row>
    <row r="2" spans="2:7" ht="15.75">
      <c r="B2" s="652" t="s">
        <v>149</v>
      </c>
      <c r="C2" s="96"/>
      <c r="G2" s="188" t="s">
        <v>693</v>
      </c>
    </row>
    <row r="3" spans="2:6" ht="18">
      <c r="B3" s="652" t="s">
        <v>507</v>
      </c>
      <c r="D3" s="111"/>
      <c r="E3" s="1"/>
      <c r="F3" s="1"/>
    </row>
    <row r="4" spans="1:8" ht="16.5" thickBot="1">
      <c r="A4" s="222"/>
      <c r="B4" s="96"/>
      <c r="C4" s="96"/>
      <c r="D4" s="182"/>
      <c r="E4" s="32"/>
      <c r="F4" s="32"/>
      <c r="H4" s="154"/>
    </row>
    <row r="5" spans="1:23" ht="13.5" thickBot="1">
      <c r="A5" s="318" t="s">
        <v>71</v>
      </c>
      <c r="B5" s="647" t="s">
        <v>522</v>
      </c>
      <c r="C5" s="318" t="s">
        <v>573</v>
      </c>
      <c r="D5" s="110"/>
      <c r="E5" s="110"/>
      <c r="F5" s="110"/>
      <c r="G5" s="421"/>
      <c r="H5" s="44"/>
      <c r="I5" s="62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8" customFormat="1" ht="13.5" thickBot="1">
      <c r="A6" s="646" t="s">
        <v>4</v>
      </c>
      <c r="B6" s="635" t="s">
        <v>436</v>
      </c>
      <c r="C6" s="649" t="s">
        <v>43</v>
      </c>
      <c r="D6" s="175"/>
      <c r="E6" s="175"/>
      <c r="F6" s="175"/>
      <c r="G6" s="629"/>
      <c r="H6" s="165"/>
      <c r="I6" s="63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13.5" thickTop="1">
      <c r="A7" s="65" t="s">
        <v>11</v>
      </c>
      <c r="B7" s="636" t="s">
        <v>44</v>
      </c>
      <c r="C7" s="172" t="s">
        <v>43</v>
      </c>
      <c r="D7" s="23"/>
      <c r="E7" s="101"/>
      <c r="F7" s="101"/>
      <c r="G7" s="47"/>
      <c r="H7" s="47"/>
      <c r="I7" s="19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22" customFormat="1" ht="36">
      <c r="A8" s="330">
        <v>6290</v>
      </c>
      <c r="B8" s="633" t="s">
        <v>45</v>
      </c>
      <c r="C8" s="398" t="s">
        <v>43</v>
      </c>
      <c r="D8" s="23"/>
      <c r="E8" s="23"/>
      <c r="F8" s="23"/>
      <c r="G8" s="174"/>
      <c r="H8" s="174"/>
      <c r="I8" s="19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28" customFormat="1" ht="13.5" thickBot="1">
      <c r="A9" s="631" t="s">
        <v>1</v>
      </c>
      <c r="B9" s="637" t="s">
        <v>574</v>
      </c>
      <c r="C9" s="394" t="s">
        <v>46</v>
      </c>
      <c r="D9" s="101"/>
      <c r="E9" s="155"/>
      <c r="F9" s="101"/>
      <c r="G9" s="47"/>
      <c r="H9" s="47"/>
      <c r="I9" s="564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ht="13.5" thickTop="1">
      <c r="A10" s="65" t="s">
        <v>568</v>
      </c>
      <c r="B10" s="633" t="s">
        <v>537</v>
      </c>
      <c r="C10" s="398" t="s">
        <v>46</v>
      </c>
      <c r="D10" s="23"/>
      <c r="E10" s="12"/>
      <c r="F10" s="103"/>
      <c r="G10" s="26"/>
      <c r="H10" s="52"/>
      <c r="I10" s="62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48">
      <c r="A11" s="330" t="s">
        <v>18</v>
      </c>
      <c r="B11" s="633" t="s">
        <v>47</v>
      </c>
      <c r="C11" s="398" t="s">
        <v>46</v>
      </c>
      <c r="D11" s="23"/>
      <c r="E11" s="103"/>
      <c r="F11" s="103"/>
      <c r="G11" s="14"/>
      <c r="H11" s="52"/>
      <c r="I11" s="56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28" customFormat="1" ht="13.5" thickBot="1">
      <c r="A12" s="631">
        <v>600</v>
      </c>
      <c r="B12" s="637" t="s">
        <v>578</v>
      </c>
      <c r="C12" s="394" t="s">
        <v>48</v>
      </c>
      <c r="D12" s="101"/>
      <c r="E12" s="101"/>
      <c r="F12" s="101"/>
      <c r="G12" s="47"/>
      <c r="H12" s="47"/>
      <c r="I12" s="564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3.5" thickTop="1">
      <c r="A13" s="644">
        <v>60016</v>
      </c>
      <c r="B13" s="633" t="s">
        <v>528</v>
      </c>
      <c r="C13" s="398" t="s">
        <v>48</v>
      </c>
      <c r="D13" s="23"/>
      <c r="E13" s="12"/>
      <c r="F13" s="12"/>
      <c r="G13" s="14"/>
      <c r="H13" s="52"/>
      <c r="I13" s="56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22" customFormat="1" ht="12.75">
      <c r="A14" s="330" t="s">
        <v>494</v>
      </c>
      <c r="B14" s="636" t="s">
        <v>49</v>
      </c>
      <c r="C14" s="398">
        <v>100</v>
      </c>
      <c r="D14" s="23"/>
      <c r="E14" s="23"/>
      <c r="F14" s="23"/>
      <c r="G14" s="174"/>
      <c r="H14" s="174"/>
      <c r="I14" s="626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2" customFormat="1" ht="12.75">
      <c r="A15" s="330" t="s">
        <v>20</v>
      </c>
      <c r="B15" s="633" t="s">
        <v>579</v>
      </c>
      <c r="C15" s="398" t="s">
        <v>50</v>
      </c>
      <c r="D15" s="23"/>
      <c r="E15" s="23"/>
      <c r="F15" s="23"/>
      <c r="G15" s="174"/>
      <c r="H15" s="174"/>
      <c r="I15" s="62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8" customFormat="1" ht="13.5" thickBot="1">
      <c r="A16" s="631">
        <v>700</v>
      </c>
      <c r="B16" s="637" t="s">
        <v>439</v>
      </c>
      <c r="C16" s="394" t="s">
        <v>51</v>
      </c>
      <c r="D16" s="101"/>
      <c r="E16" s="38"/>
      <c r="F16" s="155"/>
      <c r="G16" s="30"/>
      <c r="H16" s="47"/>
      <c r="I16" s="564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13.5" thickTop="1">
      <c r="A17" s="644">
        <v>70005</v>
      </c>
      <c r="B17" s="633" t="s">
        <v>575</v>
      </c>
      <c r="C17" s="398" t="s">
        <v>51</v>
      </c>
      <c r="D17" s="23"/>
      <c r="E17" s="12"/>
      <c r="F17" s="103"/>
      <c r="G17" s="26"/>
      <c r="H17" s="52"/>
      <c r="I17" s="56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4">
      <c r="A18" s="330" t="s">
        <v>19</v>
      </c>
      <c r="B18" s="633" t="s">
        <v>52</v>
      </c>
      <c r="C18" s="398" t="s">
        <v>53</v>
      </c>
      <c r="D18" s="23"/>
      <c r="E18" s="12"/>
      <c r="F18" s="103"/>
      <c r="G18" s="26"/>
      <c r="H18" s="52"/>
      <c r="I18" s="6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48">
      <c r="A19" s="330" t="s">
        <v>18</v>
      </c>
      <c r="B19" s="633" t="s">
        <v>47</v>
      </c>
      <c r="C19" s="398" t="s">
        <v>54</v>
      </c>
      <c r="D19" s="23"/>
      <c r="E19" s="12"/>
      <c r="F19" s="103"/>
      <c r="G19" s="26"/>
      <c r="H19" s="52"/>
      <c r="I19" s="62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22" customFormat="1" ht="24">
      <c r="A20" s="330" t="s">
        <v>21</v>
      </c>
      <c r="B20" s="636" t="s">
        <v>55</v>
      </c>
      <c r="C20" s="398" t="s">
        <v>56</v>
      </c>
      <c r="D20" s="23"/>
      <c r="E20" s="23"/>
      <c r="F20" s="103"/>
      <c r="G20" s="141"/>
      <c r="H20" s="141"/>
      <c r="I20" s="626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2" customFormat="1" ht="12.75">
      <c r="A21" s="330" t="s">
        <v>22</v>
      </c>
      <c r="B21" s="638" t="s">
        <v>582</v>
      </c>
      <c r="C21" s="398" t="s">
        <v>57</v>
      </c>
      <c r="D21" s="23"/>
      <c r="E21" s="23"/>
      <c r="F21" s="23"/>
      <c r="G21" s="141"/>
      <c r="H21" s="141"/>
      <c r="I21" s="626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8" customFormat="1" ht="13.5" thickBot="1">
      <c r="A22" s="631">
        <v>750</v>
      </c>
      <c r="B22" s="639" t="s">
        <v>559</v>
      </c>
      <c r="C22" s="394" t="s">
        <v>58</v>
      </c>
      <c r="D22" s="101"/>
      <c r="E22" s="101"/>
      <c r="F22" s="101"/>
      <c r="G22" s="30"/>
      <c r="H22" s="30"/>
      <c r="I22" s="564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13.5" thickTop="1">
      <c r="A23" s="644">
        <v>75011</v>
      </c>
      <c r="B23" s="633" t="s">
        <v>440</v>
      </c>
      <c r="C23" s="398" t="s">
        <v>59</v>
      </c>
      <c r="D23" s="23"/>
      <c r="E23" s="23"/>
      <c r="F23" s="23"/>
      <c r="G23" s="26"/>
      <c r="H23" s="52"/>
      <c r="I23" s="56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22" customFormat="1" ht="36">
      <c r="A24" s="330">
        <v>2010</v>
      </c>
      <c r="B24" s="636" t="s">
        <v>60</v>
      </c>
      <c r="C24" s="398" t="s">
        <v>61</v>
      </c>
      <c r="D24" s="23"/>
      <c r="E24" s="23"/>
      <c r="F24" s="23"/>
      <c r="G24" s="174"/>
      <c r="H24" s="174"/>
      <c r="I24" s="626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2" customFormat="1" ht="36">
      <c r="A25" s="65">
        <v>2360</v>
      </c>
      <c r="B25" s="633" t="s">
        <v>62</v>
      </c>
      <c r="C25" s="398">
        <v>850</v>
      </c>
      <c r="D25" s="23"/>
      <c r="E25" s="23"/>
      <c r="F25" s="23"/>
      <c r="G25" s="174"/>
      <c r="H25" s="174"/>
      <c r="I25" s="626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644">
        <v>75023</v>
      </c>
      <c r="B26" s="633" t="s">
        <v>63</v>
      </c>
      <c r="C26" s="398" t="s">
        <v>64</v>
      </c>
      <c r="D26" s="101"/>
      <c r="E26" s="103"/>
      <c r="F26" s="103"/>
      <c r="G26" s="26"/>
      <c r="H26" s="52"/>
      <c r="I26" s="56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2.75">
      <c r="A27" s="330" t="s">
        <v>23</v>
      </c>
      <c r="B27" s="633" t="s">
        <v>65</v>
      </c>
      <c r="C27" s="398" t="s">
        <v>66</v>
      </c>
      <c r="D27" s="101"/>
      <c r="E27" s="103"/>
      <c r="F27" s="103"/>
      <c r="G27" s="26"/>
      <c r="H27" s="52"/>
      <c r="I27" s="62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2.75">
      <c r="A28" s="330" t="s">
        <v>24</v>
      </c>
      <c r="B28" s="633" t="s">
        <v>67</v>
      </c>
      <c r="C28" s="398">
        <v>500</v>
      </c>
      <c r="D28" s="101"/>
      <c r="E28" s="12"/>
      <c r="F28" s="103"/>
      <c r="G28" s="26"/>
      <c r="H28" s="52"/>
      <c r="I28" s="62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28" customFormat="1" ht="24.75" thickBot="1">
      <c r="A29" s="631">
        <v>751</v>
      </c>
      <c r="B29" s="637" t="s">
        <v>68</v>
      </c>
      <c r="C29" s="394">
        <v>876</v>
      </c>
      <c r="D29" s="101"/>
      <c r="E29" s="38"/>
      <c r="F29" s="155"/>
      <c r="G29" s="30"/>
      <c r="H29" s="47"/>
      <c r="I29" s="564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3" ht="24.75" thickTop="1">
      <c r="A30" s="644">
        <v>75101</v>
      </c>
      <c r="B30" s="633" t="s">
        <v>69</v>
      </c>
      <c r="C30" s="398">
        <v>876</v>
      </c>
      <c r="D30" s="101"/>
      <c r="E30" s="12"/>
      <c r="F30" s="103"/>
      <c r="G30" s="26"/>
      <c r="H30" s="52"/>
      <c r="I30" s="62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36">
      <c r="A31" s="65">
        <v>2010</v>
      </c>
      <c r="B31" s="633" t="s">
        <v>60</v>
      </c>
      <c r="C31" s="398">
        <v>876</v>
      </c>
      <c r="D31" s="101"/>
      <c r="E31" s="103"/>
      <c r="F31" s="103"/>
      <c r="G31" s="26"/>
      <c r="H31" s="52"/>
      <c r="I31" s="62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28" customFormat="1" ht="13.5" thickBot="1">
      <c r="A32" s="631">
        <v>754</v>
      </c>
      <c r="B32" s="637" t="s">
        <v>72</v>
      </c>
      <c r="C32" s="394">
        <v>400</v>
      </c>
      <c r="D32" s="101"/>
      <c r="E32" s="155"/>
      <c r="F32" s="155"/>
      <c r="G32" s="30"/>
      <c r="H32" s="47"/>
      <c r="I32" s="564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3" ht="13.5" thickTop="1">
      <c r="A33" s="644">
        <v>75414</v>
      </c>
      <c r="B33" s="636" t="s">
        <v>445</v>
      </c>
      <c r="C33" s="398">
        <v>400</v>
      </c>
      <c r="D33" s="101"/>
      <c r="E33" s="103"/>
      <c r="F33" s="103"/>
      <c r="G33" s="26"/>
      <c r="H33" s="52"/>
      <c r="I33" s="62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36">
      <c r="A34" s="65">
        <v>2010</v>
      </c>
      <c r="B34" s="636" t="s">
        <v>60</v>
      </c>
      <c r="C34" s="398">
        <v>400</v>
      </c>
      <c r="D34" s="101"/>
      <c r="E34" s="12"/>
      <c r="F34" s="103"/>
      <c r="G34" s="26"/>
      <c r="H34" s="52"/>
      <c r="I34" s="62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28" customFormat="1" ht="36.75" thickBot="1">
      <c r="A35" s="631">
        <v>756</v>
      </c>
      <c r="B35" s="637" t="s">
        <v>73</v>
      </c>
      <c r="C35" s="394" t="s">
        <v>74</v>
      </c>
      <c r="D35" s="101"/>
      <c r="E35" s="38"/>
      <c r="F35" s="155"/>
      <c r="G35" s="30"/>
      <c r="H35" s="47"/>
      <c r="I35" s="564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3" ht="13.5" thickTop="1">
      <c r="A36" s="352">
        <v>75601</v>
      </c>
      <c r="B36" s="636" t="s">
        <v>75</v>
      </c>
      <c r="C36" s="398" t="s">
        <v>76</v>
      </c>
      <c r="D36" s="275"/>
      <c r="E36" s="275"/>
      <c r="F36" s="275"/>
      <c r="G36" s="26"/>
      <c r="H36" s="52"/>
      <c r="I36" s="56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22" customFormat="1" ht="24">
      <c r="A37" s="330" t="s">
        <v>25</v>
      </c>
      <c r="B37" s="636" t="s">
        <v>77</v>
      </c>
      <c r="C37" s="398" t="s">
        <v>76</v>
      </c>
      <c r="D37" s="23"/>
      <c r="E37" s="23"/>
      <c r="F37" s="23"/>
      <c r="G37" s="174"/>
      <c r="H37" s="174"/>
      <c r="I37" s="626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22" customFormat="1" ht="36">
      <c r="A38" s="644">
        <v>75615</v>
      </c>
      <c r="B38" s="636" t="s">
        <v>78</v>
      </c>
      <c r="C38" s="398" t="s">
        <v>79</v>
      </c>
      <c r="D38" s="23"/>
      <c r="E38" s="23"/>
      <c r="F38" s="23"/>
      <c r="G38" s="174"/>
      <c r="H38" s="174"/>
      <c r="I38" s="626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2.75">
      <c r="A39" s="330" t="s">
        <v>26</v>
      </c>
      <c r="B39" s="636" t="s">
        <v>80</v>
      </c>
      <c r="C39" s="398" t="s">
        <v>81</v>
      </c>
      <c r="D39" s="101"/>
      <c r="E39" s="103"/>
      <c r="F39" s="103"/>
      <c r="G39" s="26"/>
      <c r="H39" s="52"/>
      <c r="I39" s="62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2.75">
      <c r="A40" s="330" t="s">
        <v>27</v>
      </c>
      <c r="B40" s="636" t="s">
        <v>82</v>
      </c>
      <c r="C40" s="398" t="s">
        <v>83</v>
      </c>
      <c r="D40" s="23"/>
      <c r="E40" s="103"/>
      <c r="F40" s="103"/>
      <c r="G40" s="26"/>
      <c r="H40" s="52"/>
      <c r="I40" s="62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.75">
      <c r="A41" s="330" t="s">
        <v>28</v>
      </c>
      <c r="B41" s="636" t="s">
        <v>84</v>
      </c>
      <c r="C41" s="398" t="s">
        <v>85</v>
      </c>
      <c r="D41" s="23"/>
      <c r="E41" s="103"/>
      <c r="F41" s="103"/>
      <c r="G41" s="26"/>
      <c r="H41" s="52"/>
      <c r="I41" s="62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.75">
      <c r="A42" s="330" t="s">
        <v>29</v>
      </c>
      <c r="B42" s="636" t="s">
        <v>86</v>
      </c>
      <c r="C42" s="398" t="s">
        <v>87</v>
      </c>
      <c r="D42" s="101"/>
      <c r="E42" s="103"/>
      <c r="F42" s="103"/>
      <c r="G42" s="27"/>
      <c r="H42" s="26"/>
      <c r="I42" s="56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>
      <c r="A43" s="330" t="s">
        <v>33</v>
      </c>
      <c r="B43" s="636" t="s">
        <v>88</v>
      </c>
      <c r="C43" s="398" t="s">
        <v>76</v>
      </c>
      <c r="D43" s="101"/>
      <c r="E43" s="103"/>
      <c r="F43" s="103"/>
      <c r="G43" s="141"/>
      <c r="H43" s="174"/>
      <c r="I43" s="56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.75">
      <c r="A44" s="330" t="s">
        <v>20</v>
      </c>
      <c r="B44" s="636" t="s">
        <v>579</v>
      </c>
      <c r="C44" s="398">
        <v>100</v>
      </c>
      <c r="D44" s="101"/>
      <c r="E44" s="103"/>
      <c r="F44" s="103"/>
      <c r="G44" s="141"/>
      <c r="H44" s="174"/>
      <c r="I44" s="62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>
      <c r="A45" s="330" t="s">
        <v>34</v>
      </c>
      <c r="B45" s="636" t="s">
        <v>89</v>
      </c>
      <c r="C45" s="398" t="s">
        <v>90</v>
      </c>
      <c r="D45" s="101"/>
      <c r="E45" s="103"/>
      <c r="F45" s="103"/>
      <c r="G45" s="141"/>
      <c r="H45" s="174"/>
      <c r="I45" s="62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36">
      <c r="A46" s="644">
        <v>75616</v>
      </c>
      <c r="B46" s="636" t="s">
        <v>91</v>
      </c>
      <c r="C46" s="398" t="s">
        <v>92</v>
      </c>
      <c r="D46" s="23"/>
      <c r="E46" s="103"/>
      <c r="F46" s="103"/>
      <c r="G46" s="26"/>
      <c r="H46" s="52"/>
      <c r="I46" s="62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22" customFormat="1" ht="12.75">
      <c r="A47" s="330" t="s">
        <v>26</v>
      </c>
      <c r="B47" s="636" t="s">
        <v>80</v>
      </c>
      <c r="C47" s="398" t="s">
        <v>93</v>
      </c>
      <c r="D47" s="23"/>
      <c r="E47" s="23"/>
      <c r="F47" s="23"/>
      <c r="G47" s="174"/>
      <c r="H47" s="174"/>
      <c r="I47" s="62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12.75">
      <c r="A48" s="330" t="s">
        <v>27</v>
      </c>
      <c r="B48" s="636" t="s">
        <v>82</v>
      </c>
      <c r="C48" s="398" t="s">
        <v>94</v>
      </c>
      <c r="D48" s="23"/>
      <c r="E48" s="103"/>
      <c r="F48" s="103"/>
      <c r="G48" s="141"/>
      <c r="H48" s="174"/>
      <c r="I48" s="626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12.75">
      <c r="A49" s="330" t="s">
        <v>28</v>
      </c>
      <c r="B49" s="636" t="s">
        <v>84</v>
      </c>
      <c r="C49" s="398" t="s">
        <v>95</v>
      </c>
      <c r="D49" s="23"/>
      <c r="E49" s="103"/>
      <c r="F49" s="103"/>
      <c r="G49" s="141"/>
      <c r="H49" s="174"/>
      <c r="I49" s="626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12.75">
      <c r="A50" s="330" t="s">
        <v>29</v>
      </c>
      <c r="B50" s="636" t="s">
        <v>86</v>
      </c>
      <c r="C50" s="398" t="s">
        <v>96</v>
      </c>
      <c r="D50" s="23"/>
      <c r="E50" s="103"/>
      <c r="F50" s="103"/>
      <c r="G50" s="141"/>
      <c r="H50" s="174"/>
      <c r="I50" s="626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2" customFormat="1" ht="12.75">
      <c r="A51" s="330" t="s">
        <v>30</v>
      </c>
      <c r="B51" s="636" t="s">
        <v>97</v>
      </c>
      <c r="C51" s="398" t="s">
        <v>98</v>
      </c>
      <c r="D51" s="23"/>
      <c r="E51" s="23"/>
      <c r="F51" s="23"/>
      <c r="G51" s="23"/>
      <c r="H51" s="141"/>
      <c r="I51" s="626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330" t="s">
        <v>31</v>
      </c>
      <c r="B52" s="636" t="s">
        <v>99</v>
      </c>
      <c r="C52" s="398">
        <v>500</v>
      </c>
      <c r="D52" s="101"/>
      <c r="E52" s="101"/>
      <c r="F52" s="101"/>
      <c r="G52" s="51"/>
      <c r="H52" s="51"/>
      <c r="I52" s="56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.75">
      <c r="A53" s="330" t="s">
        <v>32</v>
      </c>
      <c r="B53" s="636" t="s">
        <v>100</v>
      </c>
      <c r="C53" s="398" t="s">
        <v>101</v>
      </c>
      <c r="D53" s="101"/>
      <c r="E53" s="101"/>
      <c r="F53" s="101"/>
      <c r="G53" s="27"/>
      <c r="H53" s="26"/>
      <c r="I53" s="56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.75">
      <c r="A54" s="330" t="s">
        <v>33</v>
      </c>
      <c r="B54" s="636" t="s">
        <v>88</v>
      </c>
      <c r="C54" s="398" t="s">
        <v>102</v>
      </c>
      <c r="D54" s="101"/>
      <c r="E54" s="101"/>
      <c r="F54" s="101"/>
      <c r="G54" s="51"/>
      <c r="H54" s="51"/>
      <c r="I54" s="56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2.75">
      <c r="A55" s="330" t="s">
        <v>20</v>
      </c>
      <c r="B55" s="636" t="s">
        <v>579</v>
      </c>
      <c r="C55" s="398" t="s">
        <v>103</v>
      </c>
      <c r="D55" s="23"/>
      <c r="E55" s="103"/>
      <c r="F55" s="103"/>
      <c r="G55" s="26"/>
      <c r="H55" s="52"/>
      <c r="I55" s="56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2.75">
      <c r="A56" s="330" t="s">
        <v>34</v>
      </c>
      <c r="B56" s="636" t="s">
        <v>89</v>
      </c>
      <c r="C56" s="398" t="s">
        <v>104</v>
      </c>
      <c r="D56" s="23"/>
      <c r="E56" s="103"/>
      <c r="F56" s="103"/>
      <c r="G56" s="26"/>
      <c r="H56" s="52"/>
      <c r="I56" s="56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24">
      <c r="A57" s="644">
        <v>75618</v>
      </c>
      <c r="B57" s="636" t="s">
        <v>105</v>
      </c>
      <c r="C57" s="398" t="s">
        <v>106</v>
      </c>
      <c r="D57" s="23"/>
      <c r="E57" s="103"/>
      <c r="F57" s="103"/>
      <c r="G57" s="26"/>
      <c r="H57" s="52"/>
      <c r="I57" s="62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>
      <c r="A58" s="330" t="s">
        <v>35</v>
      </c>
      <c r="B58" s="636" t="s">
        <v>107</v>
      </c>
      <c r="C58" s="398" t="s">
        <v>108</v>
      </c>
      <c r="D58" s="23"/>
      <c r="E58" s="103"/>
      <c r="F58" s="103"/>
      <c r="G58" s="26"/>
      <c r="H58" s="52"/>
      <c r="I58" s="56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.75">
      <c r="A59" s="330" t="s">
        <v>37</v>
      </c>
      <c r="B59" s="636" t="s">
        <v>109</v>
      </c>
      <c r="C59" s="398">
        <v>500</v>
      </c>
      <c r="D59" s="101"/>
      <c r="E59" s="155"/>
      <c r="F59" s="155"/>
      <c r="G59" s="30"/>
      <c r="H59" s="30"/>
      <c r="I59" s="56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2.75">
      <c r="A60" s="330" t="s">
        <v>36</v>
      </c>
      <c r="B60" s="636" t="s">
        <v>110</v>
      </c>
      <c r="C60" s="398" t="s">
        <v>111</v>
      </c>
      <c r="D60" s="23"/>
      <c r="E60" s="103"/>
      <c r="F60" s="103"/>
      <c r="G60" s="26"/>
      <c r="H60" s="52"/>
      <c r="I60" s="56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24">
      <c r="A61" s="330" t="s">
        <v>40</v>
      </c>
      <c r="B61" s="636" t="s">
        <v>112</v>
      </c>
      <c r="C61" s="398" t="s">
        <v>113</v>
      </c>
      <c r="D61" s="23"/>
      <c r="E61" s="103"/>
      <c r="F61" s="103"/>
      <c r="G61" s="26"/>
      <c r="H61" s="52"/>
      <c r="I61" s="62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2.75">
      <c r="A62" s="330" t="s">
        <v>20</v>
      </c>
      <c r="B62" s="636" t="s">
        <v>579</v>
      </c>
      <c r="C62" s="398" t="s">
        <v>114</v>
      </c>
      <c r="D62" s="23"/>
      <c r="E62" s="12"/>
      <c r="F62" s="12"/>
      <c r="G62" s="26"/>
      <c r="H62" s="52"/>
      <c r="I62" s="56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2.75">
      <c r="A63" s="330" t="s">
        <v>34</v>
      </c>
      <c r="B63" s="643" t="s">
        <v>89</v>
      </c>
      <c r="C63" s="172">
        <v>100</v>
      </c>
      <c r="D63" s="101"/>
      <c r="E63" s="101"/>
      <c r="F63" s="101"/>
      <c r="G63" s="14"/>
      <c r="H63" s="26"/>
      <c r="I63" s="56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.75">
      <c r="A64" s="644">
        <v>75621</v>
      </c>
      <c r="B64" s="636" t="s">
        <v>115</v>
      </c>
      <c r="C64" s="398" t="s">
        <v>116</v>
      </c>
      <c r="D64" s="23"/>
      <c r="E64" s="101"/>
      <c r="F64" s="101"/>
      <c r="G64" s="51"/>
      <c r="H64" s="51"/>
      <c r="I64" s="56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22" customFormat="1" ht="12.75">
      <c r="A65" s="330" t="s">
        <v>38</v>
      </c>
      <c r="B65" s="636" t="s">
        <v>117</v>
      </c>
      <c r="C65" s="398" t="s">
        <v>118</v>
      </c>
      <c r="D65" s="23"/>
      <c r="E65" s="23"/>
      <c r="F65" s="23"/>
      <c r="G65" s="174"/>
      <c r="H65" s="174"/>
      <c r="I65" s="626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2.75">
      <c r="A66" s="330" t="s">
        <v>39</v>
      </c>
      <c r="B66" s="636" t="s">
        <v>119</v>
      </c>
      <c r="C66" s="398" t="s">
        <v>120</v>
      </c>
      <c r="D66" s="101"/>
      <c r="E66" s="103"/>
      <c r="F66" s="103"/>
      <c r="G66" s="26"/>
      <c r="H66" s="52"/>
      <c r="I66" s="56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28" customFormat="1" ht="13.5" thickBot="1">
      <c r="A67" s="631">
        <v>758</v>
      </c>
      <c r="B67" s="637" t="s">
        <v>457</v>
      </c>
      <c r="C67" s="394" t="s">
        <v>121</v>
      </c>
      <c r="D67" s="101"/>
      <c r="E67" s="155"/>
      <c r="F67" s="155"/>
      <c r="G67" s="30"/>
      <c r="H67" s="47"/>
      <c r="I67" s="564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3" ht="24.75" thickTop="1">
      <c r="A68" s="644">
        <v>75801</v>
      </c>
      <c r="B68" s="636" t="s">
        <v>122</v>
      </c>
      <c r="C68" s="398" t="s">
        <v>123</v>
      </c>
      <c r="D68" s="23"/>
      <c r="E68" s="23"/>
      <c r="F68" s="23"/>
      <c r="G68" s="14"/>
      <c r="H68" s="52"/>
      <c r="I68" s="56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2.75">
      <c r="A69" s="330">
        <v>2920</v>
      </c>
      <c r="B69" s="636" t="s">
        <v>124</v>
      </c>
      <c r="C69" s="398" t="s">
        <v>123</v>
      </c>
      <c r="D69" s="101"/>
      <c r="E69" s="155"/>
      <c r="F69" s="155"/>
      <c r="G69" s="14"/>
      <c r="H69" s="26"/>
      <c r="I69" s="56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644">
        <v>75807</v>
      </c>
      <c r="B70" s="636" t="s">
        <v>125</v>
      </c>
      <c r="C70" s="398" t="s">
        <v>126</v>
      </c>
      <c r="D70" s="101"/>
      <c r="E70" s="155"/>
      <c r="F70" s="155"/>
      <c r="G70" s="27"/>
      <c r="H70" s="26"/>
      <c r="I70" s="56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.75">
      <c r="A71" s="65">
        <v>2920</v>
      </c>
      <c r="B71" s="636" t="s">
        <v>124</v>
      </c>
      <c r="C71" s="398" t="s">
        <v>126</v>
      </c>
      <c r="D71" s="101"/>
      <c r="E71" s="155"/>
      <c r="F71" s="155"/>
      <c r="G71" s="51"/>
      <c r="H71" s="51"/>
      <c r="I71" s="56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>
      <c r="A72" s="644">
        <v>75814</v>
      </c>
      <c r="B72" s="636" t="s">
        <v>461</v>
      </c>
      <c r="C72" s="398" t="s">
        <v>127</v>
      </c>
      <c r="D72" s="101"/>
      <c r="E72" s="155"/>
      <c r="F72" s="155"/>
      <c r="G72" s="30"/>
      <c r="H72" s="30"/>
      <c r="I72" s="56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>
      <c r="A73" s="330" t="s">
        <v>22</v>
      </c>
      <c r="B73" s="636" t="s">
        <v>582</v>
      </c>
      <c r="C73" s="398" t="s">
        <v>127</v>
      </c>
      <c r="D73" s="101"/>
      <c r="E73" s="103"/>
      <c r="F73" s="103"/>
      <c r="G73" s="27"/>
      <c r="H73" s="51"/>
      <c r="I73" s="56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.75">
      <c r="A74" s="644">
        <v>75831</v>
      </c>
      <c r="B74" s="636" t="s">
        <v>128</v>
      </c>
      <c r="C74" s="398" t="s">
        <v>129</v>
      </c>
      <c r="D74" s="23"/>
      <c r="E74" s="103"/>
      <c r="F74" s="103"/>
      <c r="G74" s="141"/>
      <c r="H74" s="26"/>
      <c r="I74" s="62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2.75">
      <c r="A75" s="65">
        <v>2920</v>
      </c>
      <c r="B75" s="636" t="s">
        <v>124</v>
      </c>
      <c r="C75" s="398" t="s">
        <v>129</v>
      </c>
      <c r="D75" s="23"/>
      <c r="E75" s="103"/>
      <c r="F75" s="103"/>
      <c r="G75" s="141"/>
      <c r="H75" s="26"/>
      <c r="I75" s="62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28" customFormat="1" ht="13.5" thickBot="1">
      <c r="A76" s="631">
        <v>801</v>
      </c>
      <c r="B76" s="637" t="s">
        <v>462</v>
      </c>
      <c r="C76" s="394" t="s">
        <v>130</v>
      </c>
      <c r="D76" s="101"/>
      <c r="E76" s="155"/>
      <c r="F76" s="155"/>
      <c r="G76" s="30"/>
      <c r="H76" s="30"/>
      <c r="I76" s="564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22" customFormat="1" ht="13.5" thickTop="1">
      <c r="A77" s="644">
        <v>80101</v>
      </c>
      <c r="B77" s="636" t="s">
        <v>571</v>
      </c>
      <c r="C77" s="398">
        <v>680</v>
      </c>
      <c r="D77" s="23"/>
      <c r="E77" s="103"/>
      <c r="F77" s="103"/>
      <c r="G77" s="141"/>
      <c r="H77" s="174"/>
      <c r="I77" s="626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ht="12.75">
      <c r="A78" s="330" t="s">
        <v>22</v>
      </c>
      <c r="B78" s="636" t="s">
        <v>582</v>
      </c>
      <c r="C78" s="398">
        <v>10</v>
      </c>
      <c r="D78" s="101"/>
      <c r="E78" s="155"/>
      <c r="F78" s="155"/>
      <c r="G78" s="51"/>
      <c r="H78" s="51"/>
      <c r="I78" s="56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2.75">
      <c r="A79" s="330" t="s">
        <v>24</v>
      </c>
      <c r="B79" s="636" t="s">
        <v>67</v>
      </c>
      <c r="C79" s="398">
        <v>670</v>
      </c>
      <c r="D79" s="23"/>
      <c r="E79" s="103"/>
      <c r="F79" s="103"/>
      <c r="G79" s="141"/>
      <c r="H79" s="26"/>
      <c r="I79" s="62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>
      <c r="A80" s="644">
        <v>80104</v>
      </c>
      <c r="B80" s="636" t="s">
        <v>469</v>
      </c>
      <c r="C80" s="398" t="s">
        <v>131</v>
      </c>
      <c r="D80" s="23"/>
      <c r="E80" s="103"/>
      <c r="F80" s="103"/>
      <c r="G80" s="141"/>
      <c r="H80" s="26"/>
      <c r="I80" s="62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2.75">
      <c r="A81" s="330" t="s">
        <v>20</v>
      </c>
      <c r="B81" s="636" t="s">
        <v>579</v>
      </c>
      <c r="C81" s="398" t="s">
        <v>131</v>
      </c>
      <c r="D81" s="23"/>
      <c r="E81" s="103"/>
      <c r="F81" s="103"/>
      <c r="G81" s="141"/>
      <c r="H81" s="26"/>
      <c r="I81" s="62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644">
        <v>80110</v>
      </c>
      <c r="B82" s="636" t="s">
        <v>10</v>
      </c>
      <c r="C82" s="398">
        <v>10</v>
      </c>
      <c r="D82" s="23"/>
      <c r="E82" s="103"/>
      <c r="F82" s="103"/>
      <c r="G82" s="141"/>
      <c r="H82" s="26"/>
      <c r="I82" s="62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.75">
      <c r="A83" s="330" t="s">
        <v>22</v>
      </c>
      <c r="B83" s="636" t="s">
        <v>582</v>
      </c>
      <c r="C83" s="398">
        <v>10</v>
      </c>
      <c r="D83" s="23"/>
      <c r="E83" s="103"/>
      <c r="F83" s="103"/>
      <c r="G83" s="141"/>
      <c r="H83" s="26"/>
      <c r="I83" s="62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28" customFormat="1" ht="13.5" thickBot="1">
      <c r="A84" s="631">
        <v>852</v>
      </c>
      <c r="B84" s="637" t="s">
        <v>15</v>
      </c>
      <c r="C84" s="394" t="s">
        <v>132</v>
      </c>
      <c r="D84" s="101"/>
      <c r="E84" s="155"/>
      <c r="F84" s="155"/>
      <c r="G84" s="30"/>
      <c r="H84" s="30"/>
      <c r="I84" s="564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ht="13.5" thickTop="1">
      <c r="A85" s="65"/>
      <c r="B85" s="636"/>
      <c r="C85" s="398"/>
      <c r="D85" s="23"/>
      <c r="E85" s="103"/>
      <c r="F85" s="103"/>
      <c r="G85" s="141"/>
      <c r="H85" s="26"/>
      <c r="I85" s="62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24">
      <c r="A86" s="644">
        <v>85212</v>
      </c>
      <c r="B86" s="636" t="s">
        <v>133</v>
      </c>
      <c r="C86" s="398" t="s">
        <v>134</v>
      </c>
      <c r="D86" s="23"/>
      <c r="E86" s="103"/>
      <c r="F86" s="103"/>
      <c r="G86" s="141"/>
      <c r="H86" s="26"/>
      <c r="I86" s="62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36">
      <c r="A87" s="65">
        <v>2010</v>
      </c>
      <c r="B87" s="640" t="s">
        <v>60</v>
      </c>
      <c r="C87" s="398" t="s">
        <v>134</v>
      </c>
      <c r="D87" s="23"/>
      <c r="E87" s="155"/>
      <c r="F87" s="103"/>
      <c r="G87" s="141"/>
      <c r="H87" s="26"/>
      <c r="I87" s="62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36">
      <c r="A88" s="644">
        <v>85213</v>
      </c>
      <c r="B88" s="636" t="s">
        <v>135</v>
      </c>
      <c r="C88" s="398" t="s">
        <v>136</v>
      </c>
      <c r="D88" s="23"/>
      <c r="E88" s="155"/>
      <c r="F88" s="103"/>
      <c r="G88" s="141"/>
      <c r="H88" s="26"/>
      <c r="I88" s="62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36">
      <c r="A89" s="65">
        <v>2010</v>
      </c>
      <c r="B89" s="636" t="s">
        <v>60</v>
      </c>
      <c r="C89" s="398" t="s">
        <v>136</v>
      </c>
      <c r="D89" s="23"/>
      <c r="E89" s="155"/>
      <c r="F89" s="103"/>
      <c r="G89" s="30"/>
      <c r="H89" s="30"/>
      <c r="I89" s="56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2.75">
      <c r="A90" s="644">
        <v>85214</v>
      </c>
      <c r="B90" s="636" t="s">
        <v>137</v>
      </c>
      <c r="C90" s="398" t="s">
        <v>138</v>
      </c>
      <c r="D90" s="23"/>
      <c r="E90" s="103"/>
      <c r="F90" s="103"/>
      <c r="G90" s="141"/>
      <c r="H90" s="26"/>
      <c r="I90" s="62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36">
      <c r="A91" s="65">
        <v>2010</v>
      </c>
      <c r="B91" s="636" t="s">
        <v>60</v>
      </c>
      <c r="C91" s="398" t="s">
        <v>139</v>
      </c>
      <c r="D91" s="23"/>
      <c r="E91" s="103"/>
      <c r="F91" s="103"/>
      <c r="G91" s="141"/>
      <c r="H91" s="26"/>
      <c r="I91" s="62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24">
      <c r="A92" s="65">
        <v>2030</v>
      </c>
      <c r="B92" s="636" t="s">
        <v>140</v>
      </c>
      <c r="C92" s="398" t="s">
        <v>141</v>
      </c>
      <c r="D92" s="23"/>
      <c r="E92" s="103"/>
      <c r="F92" s="103"/>
      <c r="G92" s="141"/>
      <c r="H92" s="26"/>
      <c r="I92" s="62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644">
        <v>85219</v>
      </c>
      <c r="B93" s="636" t="s">
        <v>468</v>
      </c>
      <c r="C93" s="398" t="s">
        <v>142</v>
      </c>
      <c r="D93" s="23"/>
      <c r="E93" s="103"/>
      <c r="F93" s="103"/>
      <c r="G93" s="141"/>
      <c r="H93" s="26"/>
      <c r="I93" s="62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2.75">
      <c r="A94" s="330" t="s">
        <v>22</v>
      </c>
      <c r="B94" s="636" t="s">
        <v>582</v>
      </c>
      <c r="C94" s="398">
        <v>5</v>
      </c>
      <c r="D94" s="23"/>
      <c r="E94" s="103"/>
      <c r="F94" s="103"/>
      <c r="G94" s="141"/>
      <c r="H94" s="26"/>
      <c r="I94" s="62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24">
      <c r="A95" s="65">
        <v>2030</v>
      </c>
      <c r="B95" s="636" t="s">
        <v>140</v>
      </c>
      <c r="C95" s="398" t="s">
        <v>143</v>
      </c>
      <c r="D95" s="23"/>
      <c r="E95" s="103"/>
      <c r="F95" s="103"/>
      <c r="G95" s="141"/>
      <c r="H95" s="26"/>
      <c r="I95" s="62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28" customFormat="1" ht="13.5" thickBot="1">
      <c r="A96" s="631">
        <v>921</v>
      </c>
      <c r="B96" s="637" t="s">
        <v>144</v>
      </c>
      <c r="C96" s="394" t="s">
        <v>145</v>
      </c>
      <c r="D96" s="101"/>
      <c r="E96" s="155"/>
      <c r="F96" s="155"/>
      <c r="G96" s="30"/>
      <c r="H96" s="30"/>
      <c r="I96" s="564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:23" ht="13.5" thickTop="1">
      <c r="A97" s="644">
        <v>92109</v>
      </c>
      <c r="B97" s="636" t="s">
        <v>146</v>
      </c>
      <c r="C97" s="398" t="s">
        <v>145</v>
      </c>
      <c r="D97" s="23"/>
      <c r="E97" s="103"/>
      <c r="F97" s="103"/>
      <c r="G97" s="141"/>
      <c r="H97" s="26"/>
      <c r="I97" s="62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48">
      <c r="A98" s="330" t="s">
        <v>18</v>
      </c>
      <c r="B98" s="636" t="s">
        <v>47</v>
      </c>
      <c r="C98" s="398" t="s">
        <v>147</v>
      </c>
      <c r="D98" s="23"/>
      <c r="E98" s="103"/>
      <c r="F98" s="103"/>
      <c r="G98" s="141"/>
      <c r="H98" s="26"/>
      <c r="I98" s="62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3.5" thickBot="1">
      <c r="A99" s="330" t="s">
        <v>22</v>
      </c>
      <c r="B99" s="636" t="s">
        <v>582</v>
      </c>
      <c r="C99" s="400">
        <v>50</v>
      </c>
      <c r="D99" s="23"/>
      <c r="E99" s="103"/>
      <c r="F99" s="103"/>
      <c r="G99" s="141"/>
      <c r="H99" s="26"/>
      <c r="I99" s="62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28" customFormat="1" ht="13.5" thickBot="1">
      <c r="A100" s="650"/>
      <c r="B100" s="645" t="s">
        <v>472</v>
      </c>
      <c r="C100" s="651" t="s">
        <v>148</v>
      </c>
      <c r="D100" s="101"/>
      <c r="E100" s="101"/>
      <c r="F100" s="101"/>
      <c r="G100" s="30"/>
      <c r="H100" s="101"/>
      <c r="I100" s="564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3:23" ht="13.5" thickTop="1">
      <c r="C101" s="191"/>
      <c r="D101" s="101"/>
      <c r="E101" s="101"/>
      <c r="F101" s="101"/>
      <c r="G101" s="27"/>
      <c r="H101" s="26"/>
      <c r="I101" s="56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2.75">
      <c r="A102" s="103"/>
      <c r="B102" s="636"/>
      <c r="C102" s="191"/>
      <c r="D102" s="101"/>
      <c r="E102" s="101"/>
      <c r="F102" s="101"/>
      <c r="G102" s="30"/>
      <c r="H102" s="30"/>
      <c r="I102" s="56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2.75">
      <c r="A103" s="103"/>
      <c r="B103" s="636"/>
      <c r="C103" s="191"/>
      <c r="D103" s="101"/>
      <c r="E103" s="103"/>
      <c r="F103" s="103"/>
      <c r="G103" s="141"/>
      <c r="H103" s="26"/>
      <c r="I103" s="62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.75">
      <c r="A104" s="103"/>
      <c r="B104" s="636"/>
      <c r="C104" s="191"/>
      <c r="D104" s="101"/>
      <c r="E104" s="23"/>
      <c r="F104" s="103"/>
      <c r="G104" s="141"/>
      <c r="H104" s="26"/>
      <c r="I104" s="62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103"/>
      <c r="B105" s="636"/>
      <c r="C105" s="191"/>
      <c r="D105" s="101"/>
      <c r="E105" s="103"/>
      <c r="F105" s="103"/>
      <c r="G105" s="141"/>
      <c r="H105" s="26"/>
      <c r="I105" s="62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2.75">
      <c r="A106" s="103"/>
      <c r="B106" s="636"/>
      <c r="C106" s="191"/>
      <c r="D106" s="101"/>
      <c r="E106" s="103"/>
      <c r="F106" s="103"/>
      <c r="G106" s="141"/>
      <c r="H106" s="26"/>
      <c r="I106" s="62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>
      <c r="A107" s="103"/>
      <c r="B107" s="636"/>
      <c r="C107" s="191"/>
      <c r="D107" s="101"/>
      <c r="E107" s="103"/>
      <c r="F107" s="103"/>
      <c r="G107" s="141"/>
      <c r="H107" s="26"/>
      <c r="I107" s="62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2.75">
      <c r="A108" s="103"/>
      <c r="B108" s="636"/>
      <c r="C108" s="191"/>
      <c r="D108" s="23"/>
      <c r="E108" s="103"/>
      <c r="F108" s="103"/>
      <c r="G108" s="141"/>
      <c r="H108" s="26"/>
      <c r="I108" s="62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2.75">
      <c r="A109" s="103"/>
      <c r="B109" s="636"/>
      <c r="C109" s="191"/>
      <c r="D109" s="101"/>
      <c r="E109" s="103"/>
      <c r="F109" s="103"/>
      <c r="G109" s="141"/>
      <c r="H109" s="26"/>
      <c r="I109" s="62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2.75">
      <c r="A110" s="103"/>
      <c r="B110" s="636"/>
      <c r="C110" s="191"/>
      <c r="D110" s="101"/>
      <c r="E110" s="103"/>
      <c r="F110" s="103"/>
      <c r="G110" s="27"/>
      <c r="H110" s="26"/>
      <c r="I110" s="56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2.75">
      <c r="A111" s="155"/>
      <c r="B111" s="640"/>
      <c r="C111" s="74"/>
      <c r="D111" s="101"/>
      <c r="E111" s="101"/>
      <c r="F111" s="101"/>
      <c r="G111" s="27"/>
      <c r="H111" s="26"/>
      <c r="I111" s="56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28" customFormat="1" ht="12.75">
      <c r="A112" s="155"/>
      <c r="B112" s="640"/>
      <c r="C112" s="183"/>
      <c r="D112" s="101"/>
      <c r="E112" s="101"/>
      <c r="F112" s="101"/>
      <c r="G112" s="30"/>
      <c r="H112" s="30"/>
      <c r="I112" s="564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:23" ht="12.75">
      <c r="A113" s="103"/>
      <c r="B113" s="636"/>
      <c r="C113" s="191"/>
      <c r="D113" s="101"/>
      <c r="E113" s="23"/>
      <c r="F113" s="23"/>
      <c r="G113" s="141"/>
      <c r="H113" s="26"/>
      <c r="I113" s="626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2.75">
      <c r="A114" s="103"/>
      <c r="B114" s="636"/>
      <c r="C114" s="191"/>
      <c r="D114" s="101"/>
      <c r="E114" s="23"/>
      <c r="F114" s="23"/>
      <c r="G114" s="141"/>
      <c r="H114" s="26"/>
      <c r="I114" s="626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>
      <c r="A115" s="103"/>
      <c r="B115" s="636"/>
      <c r="C115" s="191"/>
      <c r="D115" s="101"/>
      <c r="E115" s="23"/>
      <c r="F115" s="23"/>
      <c r="G115" s="27"/>
      <c r="H115" s="26"/>
      <c r="I115" s="56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>
      <c r="A116" s="227"/>
      <c r="B116" s="640"/>
      <c r="C116" s="74"/>
      <c r="D116" s="101"/>
      <c r="E116" s="101"/>
      <c r="F116" s="101"/>
      <c r="G116" s="30"/>
      <c r="H116" s="30"/>
      <c r="I116" s="56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>
      <c r="A117" s="155"/>
      <c r="B117" s="640"/>
      <c r="C117" s="74"/>
      <c r="D117" s="101"/>
      <c r="E117" s="155"/>
      <c r="F117" s="155"/>
      <c r="G117" s="27"/>
      <c r="H117" s="26"/>
      <c r="I117" s="56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>
      <c r="A118" s="155"/>
      <c r="B118" s="640"/>
      <c r="C118" s="183"/>
      <c r="D118" s="101"/>
      <c r="E118" s="627"/>
      <c r="F118" s="627"/>
      <c r="G118" s="30"/>
      <c r="H118" s="30"/>
      <c r="I118" s="56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>
      <c r="A119" s="103"/>
      <c r="B119" s="636"/>
      <c r="C119" s="191"/>
      <c r="D119" s="23"/>
      <c r="E119" s="23"/>
      <c r="F119" s="23"/>
      <c r="G119" s="141"/>
      <c r="H119" s="26"/>
      <c r="I119" s="626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>
      <c r="A120" s="103"/>
      <c r="B120" s="636"/>
      <c r="C120" s="191"/>
      <c r="D120" s="23"/>
      <c r="E120" s="23"/>
      <c r="F120" s="23"/>
      <c r="G120" s="141"/>
      <c r="H120" s="26"/>
      <c r="I120" s="56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28" customFormat="1" ht="12.75">
      <c r="A121" s="155"/>
      <c r="B121" s="640"/>
      <c r="C121" s="101"/>
      <c r="D121" s="101"/>
      <c r="E121" s="155"/>
      <c r="F121" s="155"/>
      <c r="G121" s="30"/>
      <c r="H121" s="30"/>
      <c r="I121" s="564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:23" ht="12.75">
      <c r="A122" s="103"/>
      <c r="B122" s="636"/>
      <c r="C122" s="191"/>
      <c r="D122" s="23"/>
      <c r="E122" s="23"/>
      <c r="F122" s="23"/>
      <c r="G122" s="141"/>
      <c r="H122" s="26"/>
      <c r="I122" s="626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>
      <c r="A123" s="103"/>
      <c r="B123" s="636"/>
      <c r="C123" s="191"/>
      <c r="D123" s="23"/>
      <c r="E123" s="23"/>
      <c r="F123" s="23"/>
      <c r="G123" s="27"/>
      <c r="H123" s="26"/>
      <c r="I123" s="56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28" customFormat="1" ht="12.75">
      <c r="A124" s="155"/>
      <c r="B124" s="640"/>
      <c r="C124" s="101"/>
      <c r="D124" s="101"/>
      <c r="E124" s="155"/>
      <c r="F124" s="155"/>
      <c r="G124" s="30"/>
      <c r="H124" s="30"/>
      <c r="I124" s="564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:23" ht="12.75">
      <c r="A125" s="103"/>
      <c r="B125" s="636"/>
      <c r="C125" s="191"/>
      <c r="D125" s="23"/>
      <c r="E125" s="23"/>
      <c r="F125" s="23"/>
      <c r="G125" s="141"/>
      <c r="H125" s="26"/>
      <c r="I125" s="626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>
      <c r="A126" s="103"/>
      <c r="B126" s="636"/>
      <c r="C126" s="191"/>
      <c r="D126" s="23"/>
      <c r="E126" s="23"/>
      <c r="F126" s="23"/>
      <c r="G126" s="27"/>
      <c r="H126" s="26"/>
      <c r="I126" s="56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28" customFormat="1" ht="12.75">
      <c r="A127" s="155"/>
      <c r="B127" s="640"/>
      <c r="C127" s="101"/>
      <c r="D127" s="101"/>
      <c r="E127" s="101"/>
      <c r="F127" s="101"/>
      <c r="G127" s="30"/>
      <c r="H127" s="30"/>
      <c r="I127" s="564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:23" ht="12.75">
      <c r="A128" s="103"/>
      <c r="B128" s="636"/>
      <c r="C128" s="191"/>
      <c r="D128" s="101"/>
      <c r="E128" s="103"/>
      <c r="F128" s="103"/>
      <c r="G128" s="141"/>
      <c r="H128" s="26"/>
      <c r="I128" s="626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>
      <c r="A129" s="103"/>
      <c r="B129" s="636"/>
      <c r="C129" s="191"/>
      <c r="D129" s="101"/>
      <c r="E129" s="103"/>
      <c r="F129" s="103"/>
      <c r="G129" s="141"/>
      <c r="H129" s="26"/>
      <c r="I129" s="626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>
      <c r="A130" s="155"/>
      <c r="B130" s="640"/>
      <c r="C130" s="74"/>
      <c r="D130" s="101"/>
      <c r="E130" s="155"/>
      <c r="F130" s="155"/>
      <c r="G130" s="30"/>
      <c r="H130" s="30"/>
      <c r="I130" s="56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>
      <c r="A131" s="103"/>
      <c r="B131" s="636"/>
      <c r="C131" s="191"/>
      <c r="D131" s="101"/>
      <c r="E131" s="23"/>
      <c r="F131" s="23"/>
      <c r="G131" s="141"/>
      <c r="H131" s="26"/>
      <c r="I131" s="626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>
      <c r="A132" s="103"/>
      <c r="B132" s="636"/>
      <c r="C132" s="191"/>
      <c r="D132" s="23"/>
      <c r="E132" s="23"/>
      <c r="F132" s="23"/>
      <c r="G132" s="27"/>
      <c r="H132" s="26"/>
      <c r="I132" s="56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28" customFormat="1" ht="12.75">
      <c r="A133" s="227"/>
      <c r="B133" s="640"/>
      <c r="C133" s="101"/>
      <c r="D133" s="101"/>
      <c r="E133" s="101"/>
      <c r="F133" s="101"/>
      <c r="G133" s="30"/>
      <c r="H133" s="30"/>
      <c r="I133" s="564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:23" s="28" customFormat="1" ht="12.75">
      <c r="A134" s="155"/>
      <c r="B134" s="640"/>
      <c r="C134" s="101"/>
      <c r="D134" s="101"/>
      <c r="E134" s="101"/>
      <c r="F134" s="101"/>
      <c r="G134" s="30"/>
      <c r="H134" s="30"/>
      <c r="I134" s="564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:23" s="28" customFormat="1" ht="12.75">
      <c r="A135" s="155"/>
      <c r="B135" s="640"/>
      <c r="C135" s="191"/>
      <c r="D135" s="101"/>
      <c r="E135" s="103"/>
      <c r="F135" s="101"/>
      <c r="G135" s="141"/>
      <c r="H135" s="141"/>
      <c r="I135" s="626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:23" ht="12.75">
      <c r="A136" s="103"/>
      <c r="B136" s="636"/>
      <c r="C136" s="191"/>
      <c r="D136" s="23"/>
      <c r="E136" s="103"/>
      <c r="F136" s="103"/>
      <c r="G136" s="141"/>
      <c r="H136" s="26"/>
      <c r="I136" s="626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>
      <c r="A137" s="103"/>
      <c r="B137" s="636"/>
      <c r="C137" s="191"/>
      <c r="D137" s="23"/>
      <c r="E137" s="103"/>
      <c r="F137" s="103"/>
      <c r="G137" s="141"/>
      <c r="H137" s="26"/>
      <c r="I137" s="626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>
      <c r="A138" s="103"/>
      <c r="B138" s="636"/>
      <c r="C138" s="191"/>
      <c r="D138" s="23"/>
      <c r="E138" s="103"/>
      <c r="F138" s="103"/>
      <c r="G138" s="141"/>
      <c r="H138" s="26"/>
      <c r="I138" s="62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>
      <c r="A139" s="103"/>
      <c r="B139" s="636"/>
      <c r="C139" s="191"/>
      <c r="D139" s="23"/>
      <c r="E139" s="103"/>
      <c r="F139" s="103"/>
      <c r="G139" s="141"/>
      <c r="H139" s="26"/>
      <c r="I139" s="56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>
      <c r="A140" s="155"/>
      <c r="B140" s="640"/>
      <c r="C140" s="74"/>
      <c r="D140" s="101"/>
      <c r="E140" s="101"/>
      <c r="F140" s="155"/>
      <c r="G140" s="30"/>
      <c r="H140" s="30"/>
      <c r="I140" s="56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>
      <c r="A141" s="103"/>
      <c r="B141" s="636"/>
      <c r="C141" s="191"/>
      <c r="D141" s="23"/>
      <c r="E141" s="103"/>
      <c r="F141" s="103"/>
      <c r="G141" s="141"/>
      <c r="H141" s="53"/>
      <c r="I141" s="62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>
      <c r="A142" s="103"/>
      <c r="B142" s="636"/>
      <c r="C142" s="191"/>
      <c r="D142" s="23"/>
      <c r="E142" s="103"/>
      <c r="F142" s="103"/>
      <c r="G142" s="141"/>
      <c r="H142" s="53"/>
      <c r="I142" s="626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>
      <c r="A143" s="103"/>
      <c r="B143" s="640"/>
      <c r="C143" s="183"/>
      <c r="D143" s="101"/>
      <c r="E143" s="101"/>
      <c r="F143" s="155"/>
      <c r="G143" s="30"/>
      <c r="H143" s="30"/>
      <c r="I143" s="56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>
      <c r="A144" s="103"/>
      <c r="B144" s="636"/>
      <c r="C144" s="191"/>
      <c r="D144" s="101"/>
      <c r="E144" s="103"/>
      <c r="F144" s="103"/>
      <c r="G144" s="141"/>
      <c r="H144" s="53"/>
      <c r="I144" s="62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>
      <c r="A145" s="103"/>
      <c r="B145" s="636"/>
      <c r="C145" s="191"/>
      <c r="D145" s="23"/>
      <c r="E145" s="103"/>
      <c r="F145" s="103"/>
      <c r="G145" s="141"/>
      <c r="H145" s="53"/>
      <c r="I145" s="626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>
      <c r="A146" s="103"/>
      <c r="B146" s="640"/>
      <c r="C146" s="183"/>
      <c r="D146" s="101"/>
      <c r="E146" s="101"/>
      <c r="F146" s="155"/>
      <c r="G146" s="30"/>
      <c r="H146" s="30"/>
      <c r="I146" s="56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>
      <c r="A147" s="103"/>
      <c r="B147" s="636"/>
      <c r="C147" s="191"/>
      <c r="D147" s="23"/>
      <c r="E147" s="103"/>
      <c r="F147" s="103"/>
      <c r="G147" s="141"/>
      <c r="H147" s="53"/>
      <c r="I147" s="56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>
      <c r="A148" s="103"/>
      <c r="B148" s="636"/>
      <c r="C148" s="191"/>
      <c r="D148" s="23"/>
      <c r="E148" s="103"/>
      <c r="F148" s="103"/>
      <c r="G148" s="141"/>
      <c r="H148" s="53"/>
      <c r="I148" s="62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>
      <c r="A149" s="103"/>
      <c r="B149" s="636"/>
      <c r="C149" s="191"/>
      <c r="D149" s="23"/>
      <c r="E149" s="103"/>
      <c r="F149" s="103"/>
      <c r="G149" s="141"/>
      <c r="H149" s="53"/>
      <c r="I149" s="62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>
      <c r="A150" s="103"/>
      <c r="B150" s="636"/>
      <c r="C150" s="191"/>
      <c r="D150" s="23"/>
      <c r="E150" s="103"/>
      <c r="F150" s="103"/>
      <c r="G150" s="141"/>
      <c r="H150" s="53"/>
      <c r="I150" s="626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>
      <c r="A151" s="103"/>
      <c r="B151" s="636"/>
      <c r="C151" s="191"/>
      <c r="D151" s="23"/>
      <c r="E151" s="103"/>
      <c r="F151" s="103"/>
      <c r="G151" s="141"/>
      <c r="H151" s="53"/>
      <c r="I151" s="626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>
      <c r="A152" s="103"/>
      <c r="B152" s="636"/>
      <c r="C152" s="191"/>
      <c r="D152" s="23"/>
      <c r="E152" s="103"/>
      <c r="F152" s="103"/>
      <c r="G152" s="141"/>
      <c r="H152" s="53"/>
      <c r="I152" s="626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28" customFormat="1" ht="12.75">
      <c r="A153" s="227"/>
      <c r="B153" s="640"/>
      <c r="C153" s="101"/>
      <c r="D153" s="101"/>
      <c r="E153" s="101"/>
      <c r="F153" s="101"/>
      <c r="G153" s="30"/>
      <c r="H153" s="30"/>
      <c r="I153" s="564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:23" s="28" customFormat="1" ht="12.75">
      <c r="A154" s="227"/>
      <c r="B154" s="640"/>
      <c r="C154" s="101"/>
      <c r="D154" s="101"/>
      <c r="E154" s="101"/>
      <c r="F154" s="101"/>
      <c r="G154" s="30"/>
      <c r="H154" s="30"/>
      <c r="I154" s="564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:23" s="28" customFormat="1" ht="12.75">
      <c r="A155" s="227"/>
      <c r="B155" s="640"/>
      <c r="C155" s="101"/>
      <c r="D155" s="101"/>
      <c r="E155" s="101"/>
      <c r="F155" s="101"/>
      <c r="G155" s="30"/>
      <c r="H155" s="30"/>
      <c r="I155" s="564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:23" s="28" customFormat="1" ht="12.75">
      <c r="A156" s="227"/>
      <c r="B156" s="640"/>
      <c r="C156" s="101"/>
      <c r="D156" s="101"/>
      <c r="E156" s="101"/>
      <c r="F156" s="101"/>
      <c r="G156" s="30"/>
      <c r="H156" s="30"/>
      <c r="I156" s="564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:23" s="28" customFormat="1" ht="12.75">
      <c r="A157" s="227" t="s">
        <v>70</v>
      </c>
      <c r="B157" s="640">
        <v>4</v>
      </c>
      <c r="C157" s="191"/>
      <c r="D157" s="23"/>
      <c r="E157" s="103"/>
      <c r="F157" s="101"/>
      <c r="G157" s="141"/>
      <c r="H157" s="141"/>
      <c r="I157" s="564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:23" s="28" customFormat="1" ht="12.75">
      <c r="A158" s="227"/>
      <c r="B158" s="640"/>
      <c r="C158" s="191"/>
      <c r="D158" s="23"/>
      <c r="E158" s="103"/>
      <c r="F158" s="101"/>
      <c r="G158" s="141"/>
      <c r="H158" s="141"/>
      <c r="I158" s="564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:23" s="28" customFormat="1" ht="12.75">
      <c r="A159" s="227"/>
      <c r="B159" s="640"/>
      <c r="C159" s="191"/>
      <c r="D159" s="23"/>
      <c r="E159" s="103"/>
      <c r="F159" s="101"/>
      <c r="G159" s="141"/>
      <c r="H159" s="141"/>
      <c r="I159" s="626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:23" s="28" customFormat="1" ht="12.75">
      <c r="A160" s="227"/>
      <c r="B160" s="640"/>
      <c r="C160" s="23"/>
      <c r="D160" s="101"/>
      <c r="E160" s="23"/>
      <c r="F160" s="101"/>
      <c r="G160" s="30"/>
      <c r="H160" s="30"/>
      <c r="I160" s="564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:23" s="28" customFormat="1" ht="12.75">
      <c r="A161" s="227"/>
      <c r="B161" s="640"/>
      <c r="C161" s="101"/>
      <c r="D161" s="101"/>
      <c r="E161" s="23"/>
      <c r="F161" s="101"/>
      <c r="G161" s="30"/>
      <c r="H161" s="30"/>
      <c r="I161" s="564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:23" s="28" customFormat="1" ht="12.75">
      <c r="A162" s="227"/>
      <c r="B162" s="640"/>
      <c r="C162" s="101"/>
      <c r="D162" s="101"/>
      <c r="E162" s="23"/>
      <c r="F162" s="101"/>
      <c r="G162" s="30"/>
      <c r="H162" s="30"/>
      <c r="I162" s="564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:23" s="28" customFormat="1" ht="12.75">
      <c r="A163" s="227"/>
      <c r="B163" s="640"/>
      <c r="C163" s="101"/>
      <c r="D163" s="101"/>
      <c r="E163" s="23"/>
      <c r="F163" s="101"/>
      <c r="G163" s="141"/>
      <c r="H163" s="141"/>
      <c r="I163" s="626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:23" s="28" customFormat="1" ht="12.75">
      <c r="A164" s="155"/>
      <c r="B164" s="640"/>
      <c r="C164" s="101"/>
      <c r="D164" s="101"/>
      <c r="E164" s="155"/>
      <c r="F164" s="155"/>
      <c r="G164" s="30"/>
      <c r="H164" s="30"/>
      <c r="I164" s="564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</row>
    <row r="165" spans="1:23" s="28" customFormat="1" ht="12.75">
      <c r="A165" s="155"/>
      <c r="B165" s="640"/>
      <c r="C165" s="183"/>
      <c r="D165" s="101"/>
      <c r="E165" s="155"/>
      <c r="F165" s="155"/>
      <c r="G165" s="30"/>
      <c r="H165" s="101"/>
      <c r="I165" s="564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</row>
    <row r="166" spans="1:23" ht="12.75">
      <c r="A166" s="103"/>
      <c r="B166" s="636"/>
      <c r="C166" s="191"/>
      <c r="D166" s="23"/>
      <c r="E166" s="155"/>
      <c r="F166" s="155"/>
      <c r="G166" s="30"/>
      <c r="H166" s="30"/>
      <c r="I166" s="56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>
      <c r="A167" s="103"/>
      <c r="B167" s="636"/>
      <c r="C167" s="191"/>
      <c r="D167" s="23"/>
      <c r="E167" s="103"/>
      <c r="F167" s="103"/>
      <c r="G167" s="27"/>
      <c r="H167" s="26"/>
      <c r="I167" s="56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>
      <c r="A168" s="103"/>
      <c r="B168" s="636"/>
      <c r="C168" s="191"/>
      <c r="D168" s="23"/>
      <c r="E168" s="103"/>
      <c r="F168" s="103"/>
      <c r="G168" s="27"/>
      <c r="H168" s="26"/>
      <c r="I168" s="56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>
      <c r="A169" s="103"/>
      <c r="B169" s="636"/>
      <c r="C169" s="191"/>
      <c r="D169" s="23"/>
      <c r="E169" s="103"/>
      <c r="F169" s="103"/>
      <c r="G169" s="141"/>
      <c r="H169" s="26"/>
      <c r="I169" s="626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>
      <c r="A170" s="103"/>
      <c r="B170" s="636"/>
      <c r="C170" s="191"/>
      <c r="D170" s="23"/>
      <c r="E170" s="23"/>
      <c r="F170" s="23"/>
      <c r="G170" s="27"/>
      <c r="H170" s="26"/>
      <c r="I170" s="56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>
      <c r="A171" s="155"/>
      <c r="B171" s="640"/>
      <c r="C171" s="74"/>
      <c r="D171" s="101"/>
      <c r="E171" s="155"/>
      <c r="F171" s="155"/>
      <c r="G171" s="26"/>
      <c r="H171" s="26"/>
      <c r="I171" s="56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>
      <c r="A172" s="103"/>
      <c r="B172" s="636"/>
      <c r="C172" s="191"/>
      <c r="D172" s="23"/>
      <c r="E172" s="155"/>
      <c r="F172" s="155"/>
      <c r="G172" s="51"/>
      <c r="H172" s="51"/>
      <c r="I172" s="56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>
      <c r="A173" s="103"/>
      <c r="B173" s="636"/>
      <c r="C173" s="191"/>
      <c r="D173" s="23"/>
      <c r="E173" s="103"/>
      <c r="F173" s="103"/>
      <c r="G173" s="26"/>
      <c r="H173" s="51"/>
      <c r="I173" s="56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>
      <c r="A174" s="103"/>
      <c r="B174" s="636"/>
      <c r="C174" s="191"/>
      <c r="D174" s="23"/>
      <c r="E174" s="103"/>
      <c r="F174" s="103"/>
      <c r="G174" s="26"/>
      <c r="H174" s="51"/>
      <c r="I174" s="56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>
      <c r="A175" s="103"/>
      <c r="B175" s="636"/>
      <c r="C175" s="191"/>
      <c r="D175" s="23"/>
      <c r="E175" s="103"/>
      <c r="F175" s="103"/>
      <c r="G175" s="26"/>
      <c r="H175" s="174"/>
      <c r="I175" s="626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>
      <c r="A176" s="103"/>
      <c r="B176" s="636"/>
      <c r="C176" s="191"/>
      <c r="D176" s="23"/>
      <c r="E176" s="103"/>
      <c r="F176" s="103"/>
      <c r="G176" s="26"/>
      <c r="H176" s="174"/>
      <c r="I176" s="626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>
      <c r="A177" s="103"/>
      <c r="B177" s="636"/>
      <c r="C177" s="191"/>
      <c r="D177" s="23"/>
      <c r="E177" s="103"/>
      <c r="F177" s="103"/>
      <c r="G177" s="26"/>
      <c r="H177" s="174"/>
      <c r="I177" s="626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>
      <c r="A178" s="103"/>
      <c r="B178" s="636"/>
      <c r="C178" s="191"/>
      <c r="D178" s="23"/>
      <c r="E178" s="103"/>
      <c r="F178" s="103"/>
      <c r="G178" s="26"/>
      <c r="H178" s="174"/>
      <c r="I178" s="62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s="28" customFormat="1" ht="12.75">
      <c r="A179" s="155"/>
      <c r="B179" s="640"/>
      <c r="C179" s="101"/>
      <c r="D179" s="101"/>
      <c r="E179" s="101"/>
      <c r="F179" s="101"/>
      <c r="G179" s="47"/>
      <c r="H179" s="47"/>
      <c r="I179" s="564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:23" ht="12.75">
      <c r="A180" s="103"/>
      <c r="B180" s="636"/>
      <c r="C180" s="191"/>
      <c r="D180" s="74"/>
      <c r="E180" s="103"/>
      <c r="F180" s="103"/>
      <c r="G180" s="12"/>
      <c r="H180" s="52"/>
      <c r="I180" s="56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>
      <c r="A181" s="103"/>
      <c r="B181" s="636"/>
      <c r="C181" s="191"/>
      <c r="D181" s="23"/>
      <c r="E181" s="103"/>
      <c r="F181" s="103"/>
      <c r="G181" s="12"/>
      <c r="H181" s="52"/>
      <c r="I181" s="56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>
      <c r="A182" s="103"/>
      <c r="B182" s="636"/>
      <c r="C182" s="191"/>
      <c r="D182" s="23"/>
      <c r="E182" s="103"/>
      <c r="F182" s="103"/>
      <c r="G182" s="23"/>
      <c r="H182" s="52"/>
      <c r="I182" s="626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>
      <c r="A183" s="103"/>
      <c r="B183" s="636"/>
      <c r="C183" s="191"/>
      <c r="D183" s="23"/>
      <c r="E183" s="23"/>
      <c r="F183" s="23"/>
      <c r="G183" s="26"/>
      <c r="H183" s="52"/>
      <c r="I183" s="56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>
      <c r="A184" s="155"/>
      <c r="B184" s="640"/>
      <c r="C184" s="74"/>
      <c r="D184" s="101"/>
      <c r="E184" s="101"/>
      <c r="F184" s="101"/>
      <c r="G184" s="51"/>
      <c r="H184" s="51"/>
      <c r="I184" s="56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>
      <c r="A185" s="155"/>
      <c r="B185" s="640"/>
      <c r="C185" s="191"/>
      <c r="D185" s="101"/>
      <c r="E185" s="103"/>
      <c r="F185" s="101"/>
      <c r="G185" s="174"/>
      <c r="H185" s="174"/>
      <c r="I185" s="626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>
      <c r="A186" s="155"/>
      <c r="B186" s="636"/>
      <c r="C186" s="191"/>
      <c r="D186" s="23"/>
      <c r="E186" s="103"/>
      <c r="F186" s="103"/>
      <c r="G186" s="141"/>
      <c r="H186" s="174"/>
      <c r="I186" s="626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>
      <c r="A187" s="103"/>
      <c r="B187" s="636"/>
      <c r="C187" s="191"/>
      <c r="D187" s="74"/>
      <c r="E187" s="103"/>
      <c r="F187" s="103"/>
      <c r="G187" s="141"/>
      <c r="H187" s="51"/>
      <c r="I187" s="626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>
      <c r="A188" s="103"/>
      <c r="B188" s="636"/>
      <c r="C188" s="191"/>
      <c r="D188" s="23"/>
      <c r="E188" s="103"/>
      <c r="F188" s="103"/>
      <c r="G188" s="141"/>
      <c r="H188" s="53"/>
      <c r="I188" s="626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>
      <c r="A189" s="103"/>
      <c r="B189" s="636"/>
      <c r="C189" s="191"/>
      <c r="D189" s="23"/>
      <c r="E189" s="103"/>
      <c r="F189" s="103"/>
      <c r="G189" s="141"/>
      <c r="H189" s="53"/>
      <c r="I189" s="626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>
      <c r="A190" s="103"/>
      <c r="B190" s="636"/>
      <c r="C190" s="191"/>
      <c r="D190" s="23"/>
      <c r="E190" s="103"/>
      <c r="F190" s="103"/>
      <c r="G190" s="141"/>
      <c r="H190" s="53"/>
      <c r="I190" s="626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>
      <c r="A191" s="103"/>
      <c r="B191" s="640"/>
      <c r="C191" s="183"/>
      <c r="D191" s="101"/>
      <c r="E191" s="155"/>
      <c r="F191" s="155"/>
      <c r="G191" s="30"/>
      <c r="H191" s="30"/>
      <c r="I191" s="56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>
      <c r="A192" s="103"/>
      <c r="B192" s="636"/>
      <c r="C192" s="191"/>
      <c r="D192" s="74"/>
      <c r="E192" s="103"/>
      <c r="F192" s="103"/>
      <c r="G192" s="141"/>
      <c r="H192" s="53"/>
      <c r="I192" s="626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>
      <c r="A193" s="103"/>
      <c r="B193" s="636"/>
      <c r="C193" s="191"/>
      <c r="D193" s="23"/>
      <c r="E193" s="103"/>
      <c r="F193" s="103"/>
      <c r="G193" s="141"/>
      <c r="H193" s="53"/>
      <c r="I193" s="626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>
      <c r="A194" s="103"/>
      <c r="B194" s="636"/>
      <c r="C194" s="191"/>
      <c r="D194" s="23"/>
      <c r="E194" s="103"/>
      <c r="F194" s="103"/>
      <c r="G194" s="141"/>
      <c r="H194" s="53"/>
      <c r="I194" s="626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>
      <c r="A195" s="103"/>
      <c r="B195" s="636"/>
      <c r="C195" s="191"/>
      <c r="D195" s="23"/>
      <c r="E195" s="103"/>
      <c r="F195" s="103"/>
      <c r="G195" s="141"/>
      <c r="H195" s="53"/>
      <c r="I195" s="56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>
      <c r="A196" s="103"/>
      <c r="B196" s="640"/>
      <c r="C196" s="183"/>
      <c r="D196" s="101"/>
      <c r="E196" s="155"/>
      <c r="F196" s="155"/>
      <c r="G196" s="30"/>
      <c r="H196" s="30"/>
      <c r="I196" s="56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03"/>
      <c r="B197" s="636"/>
      <c r="C197" s="191"/>
      <c r="D197" s="23"/>
      <c r="E197" s="103"/>
      <c r="F197" s="103"/>
      <c r="G197" s="141"/>
      <c r="H197" s="53"/>
      <c r="I197" s="626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03"/>
      <c r="B198" s="636"/>
      <c r="C198" s="191"/>
      <c r="D198" s="23"/>
      <c r="E198" s="103"/>
      <c r="F198" s="103"/>
      <c r="G198" s="141"/>
      <c r="H198" s="53"/>
      <c r="I198" s="626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>
      <c r="A199" s="103"/>
      <c r="B199" s="636"/>
      <c r="C199" s="191"/>
      <c r="D199" s="23"/>
      <c r="E199" s="103"/>
      <c r="F199" s="103"/>
      <c r="G199" s="141"/>
      <c r="H199" s="53"/>
      <c r="I199" s="56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55"/>
      <c r="B200" s="636"/>
      <c r="C200" s="191"/>
      <c r="D200" s="23"/>
      <c r="E200" s="101"/>
      <c r="F200" s="103"/>
      <c r="G200" s="30"/>
      <c r="H200" s="30"/>
      <c r="I200" s="56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.75">
      <c r="A201" s="103"/>
      <c r="B201" s="640"/>
      <c r="C201" s="183"/>
      <c r="D201" s="101"/>
      <c r="E201" s="155"/>
      <c r="F201" s="155"/>
      <c r="G201" s="30"/>
      <c r="H201" s="30"/>
      <c r="I201" s="56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2.75">
      <c r="A202" s="103"/>
      <c r="B202" s="636"/>
      <c r="C202" s="191"/>
      <c r="D202" s="74"/>
      <c r="E202" s="103"/>
      <c r="F202" s="103"/>
      <c r="G202" s="141"/>
      <c r="H202" s="53"/>
      <c r="I202" s="56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2.75">
      <c r="A203" s="103"/>
      <c r="B203" s="636"/>
      <c r="C203" s="191"/>
      <c r="D203" s="23"/>
      <c r="E203" s="103"/>
      <c r="F203" s="103"/>
      <c r="G203" s="141"/>
      <c r="H203" s="53"/>
      <c r="I203" s="56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2.75">
      <c r="A204" s="103"/>
      <c r="B204" s="636"/>
      <c r="C204" s="191"/>
      <c r="D204" s="23"/>
      <c r="E204" s="103"/>
      <c r="F204" s="103"/>
      <c r="G204" s="141"/>
      <c r="H204" s="53"/>
      <c r="I204" s="626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2.75">
      <c r="A205" s="103"/>
      <c r="B205" s="636"/>
      <c r="C205" s="191"/>
      <c r="D205" s="23"/>
      <c r="E205" s="103"/>
      <c r="F205" s="103"/>
      <c r="G205" s="141"/>
      <c r="H205" s="53"/>
      <c r="I205" s="626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>
      <c r="A206" s="103"/>
      <c r="B206" s="636"/>
      <c r="C206" s="191"/>
      <c r="D206" s="23"/>
      <c r="E206" s="103"/>
      <c r="F206" s="103"/>
      <c r="G206" s="141"/>
      <c r="H206" s="53"/>
      <c r="I206" s="626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2.75">
      <c r="A207" s="103"/>
      <c r="B207" s="636"/>
      <c r="C207" s="191"/>
      <c r="D207" s="23"/>
      <c r="E207" s="103"/>
      <c r="F207" s="103"/>
      <c r="G207" s="141"/>
      <c r="H207" s="53"/>
      <c r="I207" s="626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s="28" customFormat="1" ht="12.75">
      <c r="A208" s="227"/>
      <c r="B208" s="640"/>
      <c r="C208" s="101"/>
      <c r="D208" s="101"/>
      <c r="E208" s="101"/>
      <c r="F208" s="101"/>
      <c r="G208" s="30"/>
      <c r="H208" s="30"/>
      <c r="I208" s="564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</row>
    <row r="209" spans="1:23" s="28" customFormat="1" ht="12.75">
      <c r="A209" s="155"/>
      <c r="B209" s="640"/>
      <c r="C209" s="101"/>
      <c r="D209" s="101"/>
      <c r="E209" s="101"/>
      <c r="F209" s="101"/>
      <c r="G209" s="47"/>
      <c r="H209" s="47"/>
      <c r="I209" s="564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</row>
    <row r="210" spans="1:23" ht="12.75">
      <c r="A210" s="103"/>
      <c r="B210" s="636"/>
      <c r="C210" s="191"/>
      <c r="D210" s="101"/>
      <c r="E210" s="12"/>
      <c r="F210" s="103"/>
      <c r="G210" s="14"/>
      <c r="H210" s="26"/>
      <c r="I210" s="56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.75">
      <c r="A211" s="103"/>
      <c r="B211" s="636"/>
      <c r="C211" s="191"/>
      <c r="D211" s="101"/>
      <c r="E211" s="12"/>
      <c r="F211" s="103"/>
      <c r="G211" s="14"/>
      <c r="H211" s="26"/>
      <c r="I211" s="56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2.75">
      <c r="A212" s="103"/>
      <c r="B212" s="636"/>
      <c r="C212" s="191"/>
      <c r="D212" s="101"/>
      <c r="E212" s="12"/>
      <c r="F212" s="103"/>
      <c r="G212" s="14"/>
      <c r="H212" s="26"/>
      <c r="I212" s="56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2.75">
      <c r="A213" s="103"/>
      <c r="B213" s="636"/>
      <c r="C213" s="191"/>
      <c r="D213" s="101"/>
      <c r="E213" s="12"/>
      <c r="F213" s="103"/>
      <c r="G213" s="14"/>
      <c r="H213" s="26"/>
      <c r="I213" s="626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2.75">
      <c r="A214" s="103"/>
      <c r="B214" s="636"/>
      <c r="C214" s="191"/>
      <c r="D214" s="101"/>
      <c r="E214" s="103"/>
      <c r="F214" s="103"/>
      <c r="G214" s="14"/>
      <c r="H214" s="26"/>
      <c r="I214" s="626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2.75">
      <c r="A215" s="103"/>
      <c r="B215" s="636"/>
      <c r="C215" s="191"/>
      <c r="D215" s="101"/>
      <c r="E215" s="12"/>
      <c r="F215" s="12"/>
      <c r="G215" s="14"/>
      <c r="H215" s="26"/>
      <c r="I215" s="56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2.75">
      <c r="A216" s="155"/>
      <c r="B216" s="640"/>
      <c r="C216" s="632"/>
      <c r="D216" s="101"/>
      <c r="E216" s="25"/>
      <c r="F216" s="24"/>
      <c r="G216" s="51"/>
      <c r="H216" s="106"/>
      <c r="I216" s="56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2.75">
      <c r="A217" s="155"/>
      <c r="B217" s="640"/>
      <c r="C217" s="632"/>
      <c r="D217" s="101"/>
      <c r="E217" s="24"/>
      <c r="F217" s="24"/>
      <c r="G217" s="26"/>
      <c r="H217" s="26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2.75">
      <c r="A218" s="155"/>
      <c r="B218" s="640"/>
      <c r="C218" s="632"/>
      <c r="D218" s="101"/>
      <c r="E218" s="24"/>
      <c r="F218" s="24"/>
      <c r="G218" s="26"/>
      <c r="H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5:23" ht="12.75">
      <c r="E219" s="31"/>
      <c r="F219" s="31"/>
      <c r="G219" s="607"/>
      <c r="H219" s="26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5:23" ht="12.75">
      <c r="E220" s="31"/>
      <c r="F220" s="31"/>
      <c r="G220" s="607"/>
      <c r="H220" s="60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5:23" ht="12.75">
      <c r="E221" s="31"/>
      <c r="F221" s="31"/>
      <c r="G221" s="26"/>
      <c r="H221" s="26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5:23" ht="12.75">
      <c r="E222" s="31"/>
      <c r="F222" s="31"/>
      <c r="G222" s="14"/>
      <c r="H222" s="26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5:23" ht="12.75">
      <c r="E223" s="31"/>
      <c r="F223" s="31"/>
      <c r="G223" s="14"/>
      <c r="H223" s="26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5:23" ht="12.75">
      <c r="E224" s="14"/>
      <c r="F224" s="14"/>
      <c r="G224" s="14"/>
      <c r="H224" s="26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5:23" ht="12.75">
      <c r="E225" s="14"/>
      <c r="F225" s="14"/>
      <c r="G225" s="26"/>
      <c r="H225" s="52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2.75">
      <c r="A226" s="222"/>
      <c r="B226" s="634"/>
      <c r="C226" s="192"/>
      <c r="D226" s="28"/>
      <c r="E226" s="24"/>
      <c r="F226" s="24"/>
      <c r="G226" s="26"/>
      <c r="H226" s="52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5:23" ht="12.75">
      <c r="E227" s="14"/>
      <c r="F227" s="14"/>
      <c r="G227" s="26"/>
      <c r="H227" s="52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8" ht="12.75">
      <c r="A228" s="236"/>
      <c r="B228" s="641"/>
      <c r="C228" s="231"/>
      <c r="D228" s="28"/>
      <c r="E228" s="4"/>
      <c r="F228" s="4"/>
      <c r="G228" s="57"/>
      <c r="H228" s="51"/>
    </row>
    <row r="229" spans="7:8" ht="12.75">
      <c r="G229" s="26"/>
      <c r="H229" s="52"/>
    </row>
    <row r="230" spans="7:8" ht="12.75">
      <c r="G230" s="27"/>
      <c r="H230" s="45"/>
    </row>
    <row r="231" spans="7:8" ht="12.75">
      <c r="G231" s="26"/>
      <c r="H231" s="26"/>
    </row>
    <row r="232" spans="7:8" ht="12.75">
      <c r="G232" s="26"/>
      <c r="H232" s="26"/>
    </row>
    <row r="233" spans="1:8" ht="12.75">
      <c r="A233" s="236"/>
      <c r="B233" s="641"/>
      <c r="C233" s="231"/>
      <c r="D233" s="28"/>
      <c r="E233" s="4"/>
      <c r="F233" s="4"/>
      <c r="G233" s="27"/>
      <c r="H233" s="27"/>
    </row>
    <row r="234" spans="7:8" ht="12.75">
      <c r="G234" s="26"/>
      <c r="H234" s="26"/>
    </row>
    <row r="235" spans="1:8" ht="12.75">
      <c r="A235" s="222"/>
      <c r="B235" s="634"/>
      <c r="C235" s="192"/>
      <c r="D235" s="28"/>
      <c r="E235" s="3"/>
      <c r="F235" s="3"/>
      <c r="G235" s="9"/>
      <c r="H235" s="9"/>
    </row>
    <row r="236" ht="12.75">
      <c r="G236" s="7"/>
    </row>
    <row r="237" ht="12.75">
      <c r="G237" s="7"/>
    </row>
    <row r="238" spans="1:8" ht="12.75">
      <c r="A238" s="222"/>
      <c r="B238" s="634"/>
      <c r="C238" s="192"/>
      <c r="D238" s="28"/>
      <c r="E238" s="3"/>
      <c r="F238" s="3"/>
      <c r="G238" s="9"/>
      <c r="H238" s="9"/>
    </row>
    <row r="239" ht="12.75">
      <c r="G239" s="7"/>
    </row>
    <row r="240" ht="12.75">
      <c r="G240" s="7"/>
    </row>
    <row r="241" spans="1:8" ht="12.75">
      <c r="A241" s="222"/>
      <c r="B241" s="634"/>
      <c r="C241" s="192"/>
      <c r="D241" s="28"/>
      <c r="E241" s="3"/>
      <c r="F241" s="3"/>
      <c r="G241" s="9"/>
      <c r="H241" s="9"/>
    </row>
    <row r="242" ht="12.75">
      <c r="G242" s="7"/>
    </row>
    <row r="243" ht="12.75">
      <c r="G243" s="7"/>
    </row>
    <row r="244" spans="1:8" ht="12.75">
      <c r="A244" s="236"/>
      <c r="B244" s="641"/>
      <c r="C244" s="231"/>
      <c r="D244" s="28"/>
      <c r="E244" s="4"/>
      <c r="F244" s="4"/>
      <c r="G244" s="27"/>
      <c r="H244" s="27"/>
    </row>
    <row r="245" spans="7:8" ht="12.75">
      <c r="G245" s="26"/>
      <c r="H245" s="26"/>
    </row>
    <row r="246" spans="1:8" ht="12.75">
      <c r="A246" s="222"/>
      <c r="B246" s="634"/>
      <c r="C246" s="192"/>
      <c r="D246" s="28"/>
      <c r="E246" s="3"/>
      <c r="F246" s="3"/>
      <c r="G246" s="27"/>
      <c r="H246" s="27"/>
    </row>
    <row r="247" spans="7:8" ht="12.75">
      <c r="G247" s="26"/>
      <c r="H247" s="26"/>
    </row>
    <row r="248" spans="7:8" ht="12.75">
      <c r="G248" s="26"/>
      <c r="H248" s="26"/>
    </row>
    <row r="249" spans="1:8" ht="12.75">
      <c r="A249" s="222"/>
      <c r="B249" s="634"/>
      <c r="C249" s="192"/>
      <c r="D249" s="28"/>
      <c r="E249" s="3"/>
      <c r="F249" s="3"/>
      <c r="G249" s="27"/>
      <c r="H249" s="27"/>
    </row>
    <row r="250" spans="7:8" ht="12.75">
      <c r="G250" s="26"/>
      <c r="H250" s="26"/>
    </row>
    <row r="251" spans="1:8" ht="12.75">
      <c r="A251" s="226"/>
      <c r="D251" s="178"/>
      <c r="E251" s="2"/>
      <c r="F251" s="2"/>
      <c r="G251" s="26"/>
      <c r="H251" s="26"/>
    </row>
    <row r="252" spans="1:8" ht="12.75">
      <c r="A252" s="236"/>
      <c r="B252" s="641"/>
      <c r="C252" s="231"/>
      <c r="D252" s="28"/>
      <c r="E252" s="4"/>
      <c r="F252" s="4"/>
      <c r="G252" s="27"/>
      <c r="H252" s="27"/>
    </row>
    <row r="253" spans="7:8" ht="12.75">
      <c r="G253" s="26"/>
      <c r="H253" s="26"/>
    </row>
    <row r="254" spans="1:8" ht="12.75">
      <c r="A254" s="237"/>
      <c r="B254" s="634"/>
      <c r="C254" s="192"/>
      <c r="D254" s="145"/>
      <c r="E254" s="6"/>
      <c r="F254" s="6"/>
      <c r="G254" s="9"/>
      <c r="H254" s="9"/>
    </row>
    <row r="255" ht="12.75">
      <c r="G255" s="7"/>
    </row>
    <row r="256" ht="12.75">
      <c r="G256" s="7"/>
    </row>
    <row r="257" spans="1:8" ht="12.75">
      <c r="A257" s="222"/>
      <c r="B257" s="634"/>
      <c r="C257" s="192"/>
      <c r="D257" s="28"/>
      <c r="E257" s="3"/>
      <c r="F257" s="3"/>
      <c r="G257" s="9"/>
      <c r="H257" s="9"/>
    </row>
    <row r="258" ht="12.75">
      <c r="G258" s="7"/>
    </row>
    <row r="259" ht="12.75">
      <c r="G259" s="7"/>
    </row>
    <row r="260" spans="1:8" ht="12.75">
      <c r="A260" s="222"/>
      <c r="B260" s="634"/>
      <c r="C260" s="192"/>
      <c r="D260" s="28"/>
      <c r="E260" s="3"/>
      <c r="F260" s="3"/>
      <c r="G260" s="9"/>
      <c r="H260" s="9"/>
    </row>
    <row r="261" ht="12.75">
      <c r="G261" s="7"/>
    </row>
    <row r="262" ht="12.75">
      <c r="G262" s="7"/>
    </row>
    <row r="263" spans="1:8" ht="12.75">
      <c r="A263" s="222"/>
      <c r="B263" s="634"/>
      <c r="C263" s="192"/>
      <c r="D263" s="28"/>
      <c r="E263" s="3"/>
      <c r="F263" s="3"/>
      <c r="G263" s="9"/>
      <c r="H263" s="9"/>
    </row>
    <row r="264" ht="12.75">
      <c r="G264" s="7"/>
    </row>
    <row r="265" ht="12.75">
      <c r="G265" s="7"/>
    </row>
    <row r="266" spans="1:8" ht="15.75">
      <c r="A266" s="155"/>
      <c r="B266" s="640"/>
      <c r="C266" s="232"/>
      <c r="D266" s="182"/>
      <c r="E266" s="40"/>
      <c r="F266" s="40"/>
      <c r="G266" s="27"/>
      <c r="H266" s="27"/>
    </row>
    <row r="267" spans="1:8" ht="12.75">
      <c r="A267" s="103"/>
      <c r="B267" s="636"/>
      <c r="C267" s="74"/>
      <c r="D267" s="23"/>
      <c r="E267" s="14"/>
      <c r="F267" s="14"/>
      <c r="G267" s="26"/>
      <c r="H267" s="26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pane xSplit="9465" ySplit="5355" topLeftCell="L19" activePane="bottomRight" state="split"/>
      <selection pane="topLeft" activeCell="A1" sqref="A1"/>
      <selection pane="topRight" activeCell="L1" sqref="L1"/>
      <selection pane="bottomLeft" activeCell="A19" sqref="A19"/>
      <selection pane="bottomRight" activeCell="L19" sqref="L19"/>
    </sheetView>
  </sheetViews>
  <sheetFormatPr defaultColWidth="9.00390625" defaultRowHeight="12.75"/>
  <cols>
    <col min="1" max="2" width="1.00390625" style="0" customWidth="1"/>
    <col min="3" max="3" width="5.25390625" style="0" customWidth="1"/>
    <col min="4" max="4" width="4.875" style="0" customWidth="1"/>
    <col min="5" max="5" width="6.125" style="0" customWidth="1"/>
    <col min="7" max="7" width="17.625" style="0" customWidth="1"/>
    <col min="8" max="8" width="6.375" style="0" customWidth="1"/>
    <col min="9" max="9" width="10.00390625" style="7" customWidth="1"/>
    <col min="10" max="10" width="18.125" style="7" customWidth="1"/>
    <col min="11" max="11" width="6.875" style="0" customWidth="1"/>
  </cols>
  <sheetData>
    <row r="1" ht="12.75">
      <c r="I1" s="81" t="s">
        <v>623</v>
      </c>
    </row>
    <row r="2" ht="12.75">
      <c r="I2" s="81" t="s">
        <v>453</v>
      </c>
    </row>
    <row r="4" spans="3:9" ht="15.75">
      <c r="C4" s="32" t="s">
        <v>556</v>
      </c>
      <c r="E4" s="32"/>
      <c r="F4" s="32"/>
      <c r="G4" s="32"/>
      <c r="H4" s="32"/>
      <c r="I4" s="100"/>
    </row>
    <row r="5" spans="3:9" ht="15.75">
      <c r="C5" s="32"/>
      <c r="D5" s="32"/>
      <c r="E5" s="32" t="s">
        <v>634</v>
      </c>
      <c r="G5" s="32"/>
      <c r="H5" s="32"/>
      <c r="I5" s="100"/>
    </row>
    <row r="6" spans="3:9" ht="16.5" thickBot="1">
      <c r="C6" s="32"/>
      <c r="D6" s="32"/>
      <c r="F6" s="32"/>
      <c r="G6" s="32"/>
      <c r="H6" s="32"/>
      <c r="I6" s="100"/>
    </row>
    <row r="7" spans="1:11" ht="15.75">
      <c r="A7" s="14"/>
      <c r="B7" s="14"/>
      <c r="C7" s="442"/>
      <c r="D7" s="437"/>
      <c r="E7" s="437"/>
      <c r="F7" s="437"/>
      <c r="G7" s="437"/>
      <c r="H7" s="437"/>
      <c r="I7" s="125"/>
      <c r="J7" s="595"/>
      <c r="K7" s="90"/>
    </row>
    <row r="8" spans="1:11" ht="12.75">
      <c r="A8" s="14"/>
      <c r="B8" s="14"/>
      <c r="C8" s="59"/>
      <c r="D8" s="14"/>
      <c r="E8" s="14"/>
      <c r="F8" s="14" t="s">
        <v>569</v>
      </c>
      <c r="G8" s="14"/>
      <c r="H8" s="14"/>
      <c r="I8" s="26"/>
      <c r="J8" s="598" t="s">
        <v>573</v>
      </c>
      <c r="K8" s="60"/>
    </row>
    <row r="9" spans="1:11" ht="13.5" thickBot="1">
      <c r="A9" s="14"/>
      <c r="B9" s="14"/>
      <c r="C9" s="92"/>
      <c r="D9" s="412"/>
      <c r="E9" s="412"/>
      <c r="F9" s="412"/>
      <c r="G9" s="412"/>
      <c r="H9" s="412"/>
      <c r="I9" s="80"/>
      <c r="J9" s="599"/>
      <c r="K9" s="93"/>
    </row>
    <row r="10" spans="3:11" ht="15.75">
      <c r="C10" s="439"/>
      <c r="D10" s="182"/>
      <c r="E10" s="14"/>
      <c r="F10" s="182"/>
      <c r="G10" s="182"/>
      <c r="H10" s="182"/>
      <c r="I10" s="593"/>
      <c r="J10" s="596"/>
      <c r="K10" s="60"/>
    </row>
    <row r="11" spans="3:11" ht="16.5" thickBot="1">
      <c r="C11" s="439" t="s">
        <v>414</v>
      </c>
      <c r="D11" s="182"/>
      <c r="E11" s="182"/>
      <c r="F11" s="182"/>
      <c r="G11" s="182"/>
      <c r="H11" s="182"/>
      <c r="I11" s="593"/>
      <c r="J11" s="601">
        <v>215</v>
      </c>
      <c r="K11" s="602"/>
    </row>
    <row r="12" spans="3:11" ht="13.5" thickTop="1">
      <c r="C12" s="59"/>
      <c r="D12" s="14"/>
      <c r="E12" s="14"/>
      <c r="F12" s="14"/>
      <c r="G12" s="14"/>
      <c r="H12" s="14"/>
      <c r="I12" s="26"/>
      <c r="J12" s="263"/>
      <c r="K12" s="60"/>
    </row>
    <row r="13" spans="3:11" ht="16.5" thickBot="1">
      <c r="C13" s="439" t="s">
        <v>555</v>
      </c>
      <c r="D13" s="14"/>
      <c r="E13" s="14"/>
      <c r="F13" s="14"/>
      <c r="G13" s="14"/>
      <c r="H13" s="14"/>
      <c r="I13" s="26"/>
      <c r="J13" s="601">
        <f>SUM(J15)</f>
        <v>13000</v>
      </c>
      <c r="K13" s="602"/>
    </row>
    <row r="14" spans="3:11" ht="13.5" thickTop="1">
      <c r="C14" s="59"/>
      <c r="D14" s="14"/>
      <c r="E14" s="14"/>
      <c r="F14" s="14"/>
      <c r="G14" s="14"/>
      <c r="H14" s="14"/>
      <c r="I14" s="26"/>
      <c r="J14" s="263"/>
      <c r="K14" s="60"/>
    </row>
    <row r="15" spans="2:11" s="28" customFormat="1" ht="12.75">
      <c r="B15" s="101"/>
      <c r="C15" s="157" t="s">
        <v>584</v>
      </c>
      <c r="D15" s="140">
        <v>900</v>
      </c>
      <c r="E15" s="101"/>
      <c r="F15" s="101" t="s">
        <v>585</v>
      </c>
      <c r="G15" s="101"/>
      <c r="H15" s="101"/>
      <c r="I15" s="594"/>
      <c r="J15" s="585">
        <f>SUM(J17)</f>
        <v>13000</v>
      </c>
      <c r="K15" s="126"/>
    </row>
    <row r="16" spans="2:11" s="28" customFormat="1" ht="12.75">
      <c r="B16" s="101"/>
      <c r="C16" s="157"/>
      <c r="D16" s="140"/>
      <c r="E16" s="101"/>
      <c r="F16" s="101"/>
      <c r="G16" s="101"/>
      <c r="H16" s="101"/>
      <c r="I16" s="594"/>
      <c r="J16" s="585"/>
      <c r="K16" s="126"/>
    </row>
    <row r="17" spans="2:11" s="184" customFormat="1" ht="12.75">
      <c r="B17" s="186"/>
      <c r="C17" s="440" t="s">
        <v>570</v>
      </c>
      <c r="D17" s="186"/>
      <c r="E17" s="186">
        <v>90011</v>
      </c>
      <c r="F17" s="186" t="s">
        <v>586</v>
      </c>
      <c r="G17" s="186"/>
      <c r="H17" s="186"/>
      <c r="I17" s="185"/>
      <c r="J17" s="597">
        <f>SUM(J18:J19)</f>
        <v>13000</v>
      </c>
      <c r="K17" s="441"/>
    </row>
    <row r="18" spans="2:11" s="184" customFormat="1" ht="12.75">
      <c r="B18" s="186"/>
      <c r="C18" s="440"/>
      <c r="D18" s="191" t="s">
        <v>562</v>
      </c>
      <c r="E18" s="191" t="s">
        <v>20</v>
      </c>
      <c r="F18" s="14" t="s">
        <v>579</v>
      </c>
      <c r="G18" s="186"/>
      <c r="H18" s="186"/>
      <c r="I18" s="185"/>
      <c r="J18" s="298">
        <v>1000</v>
      </c>
      <c r="K18" s="441"/>
    </row>
    <row r="19" spans="3:11" ht="12.75">
      <c r="C19" s="59"/>
      <c r="D19" s="191" t="s">
        <v>543</v>
      </c>
      <c r="E19" s="74">
        <v>2970</v>
      </c>
      <c r="F19" s="14" t="s">
        <v>588</v>
      </c>
      <c r="G19" s="14"/>
      <c r="H19" s="14"/>
      <c r="I19" s="26"/>
      <c r="J19" s="263">
        <v>12000</v>
      </c>
      <c r="K19" s="60"/>
    </row>
    <row r="20" spans="3:11" ht="12.75">
      <c r="C20" s="59"/>
      <c r="D20" s="14"/>
      <c r="E20" s="14"/>
      <c r="F20" s="14"/>
      <c r="G20" s="14"/>
      <c r="H20" s="14"/>
      <c r="I20" s="26"/>
      <c r="J20" s="263"/>
      <c r="K20" s="60"/>
    </row>
    <row r="21" spans="3:11" ht="12.75">
      <c r="C21" s="59"/>
      <c r="D21" s="14"/>
      <c r="E21" s="14"/>
      <c r="F21" s="14"/>
      <c r="G21" s="14"/>
      <c r="H21" s="14"/>
      <c r="I21" s="26"/>
      <c r="J21" s="263"/>
      <c r="K21" s="60"/>
    </row>
    <row r="22" spans="3:11" ht="16.5" thickBot="1">
      <c r="C22" s="439" t="s">
        <v>493</v>
      </c>
      <c r="D22" s="14"/>
      <c r="E22" s="14"/>
      <c r="F22" s="14"/>
      <c r="G22" s="14"/>
      <c r="H22" s="14"/>
      <c r="I22" s="26"/>
      <c r="J22" s="601">
        <f>SUM(J24)</f>
        <v>13000</v>
      </c>
      <c r="K22" s="602"/>
    </row>
    <row r="23" spans="3:11" ht="13.5" thickTop="1">
      <c r="C23" s="59"/>
      <c r="D23" s="14"/>
      <c r="E23" s="14"/>
      <c r="F23" s="14"/>
      <c r="G23" s="14"/>
      <c r="H23" s="14"/>
      <c r="I23" s="26"/>
      <c r="J23" s="263"/>
      <c r="K23" s="60"/>
    </row>
    <row r="24" spans="2:11" ht="12.75">
      <c r="B24" s="14"/>
      <c r="C24" s="157" t="s">
        <v>584</v>
      </c>
      <c r="D24" s="140">
        <v>900</v>
      </c>
      <c r="E24" s="101"/>
      <c r="F24" s="101" t="s">
        <v>585</v>
      </c>
      <c r="G24" s="101"/>
      <c r="H24" s="101"/>
      <c r="I24" s="594"/>
      <c r="J24" s="585">
        <f>SUM(J26)</f>
        <v>13000</v>
      </c>
      <c r="K24" s="60"/>
    </row>
    <row r="25" spans="2:11" ht="12.75">
      <c r="B25" s="14"/>
      <c r="C25" s="157"/>
      <c r="D25" s="140"/>
      <c r="E25" s="101"/>
      <c r="F25" s="101"/>
      <c r="G25" s="101"/>
      <c r="H25" s="101"/>
      <c r="I25" s="594"/>
      <c r="J25" s="263"/>
      <c r="K25" s="60"/>
    </row>
    <row r="26" spans="2:11" ht="12.75">
      <c r="B26" s="14"/>
      <c r="C26" s="440" t="s">
        <v>570</v>
      </c>
      <c r="D26" s="186"/>
      <c r="E26" s="186">
        <v>90011</v>
      </c>
      <c r="F26" s="186" t="s">
        <v>586</v>
      </c>
      <c r="G26" s="186"/>
      <c r="H26" s="186"/>
      <c r="I26" s="185"/>
      <c r="J26" s="597">
        <f>SUM(J27:J28)</f>
        <v>13000</v>
      </c>
      <c r="K26" s="60"/>
    </row>
    <row r="27" spans="2:11" ht="12.75">
      <c r="B27" s="14"/>
      <c r="C27" s="59"/>
      <c r="D27" s="74" t="s">
        <v>543</v>
      </c>
      <c r="E27" s="74">
        <v>4210</v>
      </c>
      <c r="F27" s="14" t="s">
        <v>587</v>
      </c>
      <c r="G27" s="14"/>
      <c r="H27" s="14"/>
      <c r="I27" s="27"/>
      <c r="J27" s="263">
        <v>7000</v>
      </c>
      <c r="K27" s="60"/>
    </row>
    <row r="28" spans="2:11" ht="12.75">
      <c r="B28" s="14"/>
      <c r="C28" s="59"/>
      <c r="D28" s="74" t="s">
        <v>543</v>
      </c>
      <c r="E28" s="14">
        <v>4300</v>
      </c>
      <c r="F28" s="14" t="s">
        <v>583</v>
      </c>
      <c r="G28" s="14"/>
      <c r="H28" s="14"/>
      <c r="I28" s="26"/>
      <c r="J28" s="263">
        <v>6000</v>
      </c>
      <c r="K28" s="60"/>
    </row>
    <row r="29" spans="3:11" ht="12.75">
      <c r="C29" s="59"/>
      <c r="D29" s="14"/>
      <c r="E29" s="14"/>
      <c r="F29" s="14"/>
      <c r="G29" s="14"/>
      <c r="H29" s="14"/>
      <c r="I29" s="26"/>
      <c r="J29" s="263"/>
      <c r="K29" s="60"/>
    </row>
    <row r="30" spans="3:11" ht="12.75">
      <c r="C30" s="59"/>
      <c r="D30" s="14"/>
      <c r="E30" s="14"/>
      <c r="F30" s="14"/>
      <c r="G30" s="14"/>
      <c r="H30" s="14"/>
      <c r="I30" s="26"/>
      <c r="J30" s="263"/>
      <c r="K30" s="60"/>
    </row>
    <row r="31" spans="3:11" ht="16.5" thickBot="1">
      <c r="C31" s="439" t="s">
        <v>415</v>
      </c>
      <c r="D31" s="14"/>
      <c r="E31" s="14"/>
      <c r="F31" s="14"/>
      <c r="G31" s="14"/>
      <c r="H31" s="14"/>
      <c r="I31" s="26"/>
      <c r="J31" s="601">
        <f>SUM(J11+J13-J22)</f>
        <v>215</v>
      </c>
      <c r="K31" s="602"/>
    </row>
    <row r="32" spans="3:11" ht="13.5" thickTop="1">
      <c r="C32" s="59"/>
      <c r="D32" s="14"/>
      <c r="E32" s="14"/>
      <c r="F32" s="14"/>
      <c r="G32" s="14"/>
      <c r="H32" s="14"/>
      <c r="I32" s="26"/>
      <c r="J32" s="263"/>
      <c r="K32" s="60"/>
    </row>
    <row r="33" spans="3:11" ht="13.5" thickBot="1">
      <c r="C33" s="92"/>
      <c r="D33" s="412"/>
      <c r="E33" s="412"/>
      <c r="F33" s="412"/>
      <c r="G33" s="412"/>
      <c r="H33" s="412"/>
      <c r="I33" s="80"/>
      <c r="J33" s="600"/>
      <c r="K33" s="93"/>
    </row>
    <row r="36" ht="12.75">
      <c r="I36" s="154" t="s">
        <v>706</v>
      </c>
    </row>
    <row r="37" ht="12.75">
      <c r="I37" s="154" t="s">
        <v>707</v>
      </c>
    </row>
    <row r="38" ht="12.75">
      <c r="I38" s="154"/>
    </row>
    <row r="39" ht="12.75">
      <c r="I39" s="154"/>
    </row>
    <row r="40" ht="12.75">
      <c r="I40" s="2" t="s">
        <v>708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6"/>
  <sheetViews>
    <sheetView workbookViewId="0" topLeftCell="C1">
      <selection activeCell="S10" sqref="S10"/>
    </sheetView>
  </sheetViews>
  <sheetFormatPr defaultColWidth="9.00390625" defaultRowHeight="12.75"/>
  <cols>
    <col min="1" max="1" width="7.625" style="11" customWidth="1"/>
    <col min="2" max="2" width="26.125" style="11" customWidth="1"/>
    <col min="3" max="3" width="6.875" style="117" customWidth="1"/>
    <col min="4" max="4" width="5.75390625" style="117" customWidth="1"/>
    <col min="5" max="5" width="6.875" style="117" customWidth="1"/>
    <col min="6" max="8" width="6.625" style="117" customWidth="1"/>
    <col min="9" max="10" width="5.875" style="117" customWidth="1"/>
    <col min="11" max="11" width="4.875" style="117" customWidth="1"/>
    <col min="12" max="12" width="5.625" style="117" customWidth="1"/>
    <col min="13" max="13" width="5.875" style="117" customWidth="1"/>
    <col min="14" max="14" width="5.625" style="117" customWidth="1"/>
    <col min="15" max="16" width="6.00390625" style="117" customWidth="1"/>
    <col min="17" max="17" width="5.25390625" style="117" customWidth="1"/>
    <col min="18" max="18" width="6.75390625" style="118" customWidth="1"/>
    <col min="19" max="19" width="9.125" style="117" customWidth="1"/>
    <col min="20" max="20" width="8.375" style="117" customWidth="1"/>
    <col min="21" max="16384" width="9.125" style="117" customWidth="1"/>
  </cols>
  <sheetData>
    <row r="1" spans="1:17" ht="12.75">
      <c r="A1" s="11" t="s">
        <v>150</v>
      </c>
      <c r="D1" s="28" t="s">
        <v>631</v>
      </c>
      <c r="N1" s="11" t="s">
        <v>622</v>
      </c>
      <c r="P1" s="11"/>
      <c r="Q1" s="11"/>
    </row>
    <row r="2" spans="2:17" ht="12.75">
      <c r="B2" s="15" t="s">
        <v>518</v>
      </c>
      <c r="C2" s="28" t="s">
        <v>519</v>
      </c>
      <c r="N2" s="11" t="s">
        <v>452</v>
      </c>
      <c r="P2" s="11"/>
      <c r="Q2" s="11"/>
    </row>
    <row r="3" ht="12.75" thickBot="1">
      <c r="R3" s="223" t="s">
        <v>520</v>
      </c>
    </row>
    <row r="4" spans="1:21" ht="12.75" thickBot="1">
      <c r="A4" s="115" t="s">
        <v>521</v>
      </c>
      <c r="B4" s="115" t="s">
        <v>522</v>
      </c>
      <c r="C4" s="108"/>
      <c r="D4" s="109"/>
      <c r="E4" s="109"/>
      <c r="F4" s="193"/>
      <c r="G4" s="193"/>
      <c r="H4" s="109"/>
      <c r="I4" s="193" t="s">
        <v>413</v>
      </c>
      <c r="J4" s="109"/>
      <c r="K4" s="109"/>
      <c r="L4" s="109"/>
      <c r="M4" s="109"/>
      <c r="N4" s="109"/>
      <c r="O4" s="109"/>
      <c r="P4" s="109"/>
      <c r="Q4" s="114"/>
      <c r="R4" s="301"/>
      <c r="S4" s="103"/>
      <c r="T4" s="103"/>
      <c r="U4" s="103"/>
    </row>
    <row r="5" spans="1:21" s="11" customFormat="1" ht="11.25">
      <c r="A5" s="221" t="s">
        <v>523</v>
      </c>
      <c r="B5" s="221"/>
      <c r="C5" s="221" t="s">
        <v>548</v>
      </c>
      <c r="D5" s="221" t="s">
        <v>425</v>
      </c>
      <c r="E5" s="221" t="s">
        <v>547</v>
      </c>
      <c r="F5" s="44" t="s">
        <v>546</v>
      </c>
      <c r="G5" s="221" t="s">
        <v>400</v>
      </c>
      <c r="H5" s="87" t="s">
        <v>473</v>
      </c>
      <c r="I5" s="44" t="s">
        <v>544</v>
      </c>
      <c r="J5" s="221" t="s">
        <v>430</v>
      </c>
      <c r="K5" s="44" t="s">
        <v>435</v>
      </c>
      <c r="L5" s="221" t="s">
        <v>545</v>
      </c>
      <c r="M5" s="221" t="s">
        <v>410</v>
      </c>
      <c r="N5" s="87" t="s">
        <v>428</v>
      </c>
      <c r="O5" s="221" t="s">
        <v>432</v>
      </c>
      <c r="P5" s="221" t="s">
        <v>426</v>
      </c>
      <c r="Q5" s="86" t="s">
        <v>412</v>
      </c>
      <c r="R5" s="134" t="s">
        <v>524</v>
      </c>
      <c r="S5" s="12"/>
      <c r="T5" s="12"/>
      <c r="U5" s="12"/>
    </row>
    <row r="6" spans="1:21" s="11" customFormat="1" ht="12" thickBot="1">
      <c r="A6" s="116"/>
      <c r="B6" s="83"/>
      <c r="C6" s="116" t="s">
        <v>553</v>
      </c>
      <c r="D6" s="302" t="s">
        <v>434</v>
      </c>
      <c r="E6" s="83" t="s">
        <v>552</v>
      </c>
      <c r="F6" s="276" t="s">
        <v>551</v>
      </c>
      <c r="G6" s="116" t="s">
        <v>401</v>
      </c>
      <c r="H6" s="84"/>
      <c r="I6" s="276" t="s">
        <v>549</v>
      </c>
      <c r="J6" s="116" t="s">
        <v>431</v>
      </c>
      <c r="K6" s="276" t="s">
        <v>433</v>
      </c>
      <c r="L6" s="116" t="s">
        <v>550</v>
      </c>
      <c r="M6" s="116" t="s">
        <v>411</v>
      </c>
      <c r="N6" s="84" t="s">
        <v>429</v>
      </c>
      <c r="O6" s="116" t="s">
        <v>433</v>
      </c>
      <c r="P6" s="116" t="s">
        <v>427</v>
      </c>
      <c r="Q6" s="83" t="s">
        <v>549</v>
      </c>
      <c r="R6" s="83"/>
      <c r="S6" s="44"/>
      <c r="T6" s="44"/>
      <c r="U6" s="12"/>
    </row>
    <row r="7" spans="1:21" s="222" customFormat="1" ht="12.75" thickBot="1">
      <c r="A7" s="120" t="s">
        <v>398</v>
      </c>
      <c r="B7" s="119" t="s">
        <v>436</v>
      </c>
      <c r="C7" s="278">
        <f aca="true" t="shared" si="0" ref="C7:R7">SUM(C8)</f>
        <v>0</v>
      </c>
      <c r="D7" s="278">
        <f t="shared" si="0"/>
        <v>0</v>
      </c>
      <c r="E7" s="278">
        <f t="shared" si="0"/>
        <v>0</v>
      </c>
      <c r="F7" s="279">
        <f t="shared" si="0"/>
        <v>0</v>
      </c>
      <c r="G7" s="278">
        <f t="shared" si="0"/>
        <v>0</v>
      </c>
      <c r="H7" s="288">
        <f t="shared" si="0"/>
        <v>500</v>
      </c>
      <c r="I7" s="291">
        <f t="shared" si="0"/>
        <v>0</v>
      </c>
      <c r="J7" s="278">
        <f t="shared" si="0"/>
        <v>0</v>
      </c>
      <c r="K7" s="279">
        <f t="shared" si="0"/>
        <v>0</v>
      </c>
      <c r="L7" s="278">
        <f t="shared" si="0"/>
        <v>0</v>
      </c>
      <c r="M7" s="278">
        <f t="shared" si="0"/>
        <v>0</v>
      </c>
      <c r="N7" s="28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500</v>
      </c>
      <c r="S7" s="71"/>
      <c r="T7" s="71"/>
      <c r="U7" s="71"/>
    </row>
    <row r="8" spans="1:21" s="224" customFormat="1" ht="12">
      <c r="A8" s="230" t="s">
        <v>399</v>
      </c>
      <c r="B8" s="220" t="s">
        <v>537</v>
      </c>
      <c r="C8" s="281">
        <f aca="true" t="shared" si="1" ref="C8:R8">SUM(C9:C9)</f>
        <v>0</v>
      </c>
      <c r="D8" s="281">
        <f t="shared" si="1"/>
        <v>0</v>
      </c>
      <c r="E8" s="281">
        <f t="shared" si="1"/>
        <v>0</v>
      </c>
      <c r="F8" s="303">
        <f t="shared" si="1"/>
        <v>0</v>
      </c>
      <c r="G8" s="281">
        <f t="shared" si="1"/>
        <v>0</v>
      </c>
      <c r="H8" s="289">
        <f t="shared" si="1"/>
        <v>500</v>
      </c>
      <c r="I8" s="281">
        <f t="shared" si="1"/>
        <v>0</v>
      </c>
      <c r="J8" s="281">
        <f t="shared" si="1"/>
        <v>0</v>
      </c>
      <c r="K8" s="281">
        <f t="shared" si="1"/>
        <v>0</v>
      </c>
      <c r="L8" s="281">
        <f t="shared" si="1"/>
        <v>0</v>
      </c>
      <c r="M8" s="281">
        <f t="shared" si="1"/>
        <v>0</v>
      </c>
      <c r="N8" s="289">
        <f t="shared" si="1"/>
        <v>0</v>
      </c>
      <c r="O8" s="281">
        <f t="shared" si="1"/>
        <v>0</v>
      </c>
      <c r="P8" s="281">
        <f t="shared" si="1"/>
        <v>0</v>
      </c>
      <c r="Q8" s="281">
        <f t="shared" si="1"/>
        <v>0</v>
      </c>
      <c r="R8" s="281">
        <f t="shared" si="1"/>
        <v>500</v>
      </c>
      <c r="S8" s="211"/>
      <c r="T8" s="211"/>
      <c r="U8" s="210"/>
    </row>
    <row r="9" spans="1:21" ht="12.75" thickBot="1">
      <c r="A9" s="121"/>
      <c r="B9" s="86" t="s">
        <v>538</v>
      </c>
      <c r="C9" s="129"/>
      <c r="D9" s="56"/>
      <c r="E9" s="129"/>
      <c r="F9" s="56"/>
      <c r="G9" s="129"/>
      <c r="H9" s="87">
        <v>500</v>
      </c>
      <c r="I9" s="56"/>
      <c r="J9" s="129"/>
      <c r="K9" s="56"/>
      <c r="L9" s="129"/>
      <c r="M9" s="129"/>
      <c r="N9" s="142"/>
      <c r="O9" s="129"/>
      <c r="P9" s="129"/>
      <c r="Q9" s="129"/>
      <c r="R9" s="283">
        <f>SUM(C9:Q9)</f>
        <v>500</v>
      </c>
      <c r="S9" s="70"/>
      <c r="T9" s="70"/>
      <c r="U9" s="71"/>
    </row>
    <row r="10" spans="1:21" s="222" customFormat="1" ht="12.75" thickBot="1">
      <c r="A10" s="124" t="s">
        <v>525</v>
      </c>
      <c r="B10" s="119" t="s">
        <v>526</v>
      </c>
      <c r="C10" s="284">
        <f aca="true" t="shared" si="2" ref="C10:R10">SUM(C11)</f>
        <v>0</v>
      </c>
      <c r="D10" s="284">
        <f t="shared" si="2"/>
        <v>0</v>
      </c>
      <c r="E10" s="284">
        <f t="shared" si="2"/>
        <v>0</v>
      </c>
      <c r="F10" s="287">
        <f t="shared" si="2"/>
        <v>0</v>
      </c>
      <c r="G10" s="284">
        <f t="shared" si="2"/>
        <v>0</v>
      </c>
      <c r="H10" s="204">
        <f t="shared" si="2"/>
        <v>5000</v>
      </c>
      <c r="I10" s="286">
        <f t="shared" si="2"/>
        <v>0</v>
      </c>
      <c r="J10" s="284">
        <f t="shared" si="2"/>
        <v>0</v>
      </c>
      <c r="K10" s="287">
        <f t="shared" si="2"/>
        <v>0</v>
      </c>
      <c r="L10" s="284">
        <f t="shared" si="2"/>
        <v>0</v>
      </c>
      <c r="M10" s="284">
        <f t="shared" si="2"/>
        <v>0</v>
      </c>
      <c r="N10" s="204">
        <f t="shared" si="2"/>
        <v>0</v>
      </c>
      <c r="O10" s="284">
        <f t="shared" si="2"/>
        <v>0</v>
      </c>
      <c r="P10" s="284">
        <f t="shared" si="2"/>
        <v>0</v>
      </c>
      <c r="Q10" s="284">
        <f t="shared" si="2"/>
        <v>0</v>
      </c>
      <c r="R10" s="284">
        <f t="shared" si="2"/>
        <v>5000</v>
      </c>
      <c r="S10" s="71"/>
      <c r="T10" s="71"/>
      <c r="U10" s="71"/>
    </row>
    <row r="11" spans="1:21" s="224" customFormat="1" ht="12">
      <c r="A11" s="230" t="s">
        <v>527</v>
      </c>
      <c r="B11" s="220" t="s">
        <v>528</v>
      </c>
      <c r="C11" s="281">
        <f aca="true" t="shared" si="3" ref="C11:R11">SUM(C12:C12)</f>
        <v>0</v>
      </c>
      <c r="D11" s="281">
        <f t="shared" si="3"/>
        <v>0</v>
      </c>
      <c r="E11" s="281">
        <f t="shared" si="3"/>
        <v>0</v>
      </c>
      <c r="F11" s="303">
        <f t="shared" si="3"/>
        <v>0</v>
      </c>
      <c r="G11" s="281">
        <f t="shared" si="3"/>
        <v>0</v>
      </c>
      <c r="H11" s="289">
        <f t="shared" si="3"/>
        <v>5000</v>
      </c>
      <c r="I11" s="281">
        <f t="shared" si="3"/>
        <v>0</v>
      </c>
      <c r="J11" s="281">
        <f t="shared" si="3"/>
        <v>0</v>
      </c>
      <c r="K11" s="281">
        <f t="shared" si="3"/>
        <v>0</v>
      </c>
      <c r="L11" s="281">
        <f t="shared" si="3"/>
        <v>0</v>
      </c>
      <c r="M11" s="281">
        <f t="shared" si="3"/>
        <v>0</v>
      </c>
      <c r="N11" s="289">
        <f t="shared" si="3"/>
        <v>0</v>
      </c>
      <c r="O11" s="281">
        <f t="shared" si="3"/>
        <v>0</v>
      </c>
      <c r="P11" s="281">
        <f t="shared" si="3"/>
        <v>0</v>
      </c>
      <c r="Q11" s="281">
        <f t="shared" si="3"/>
        <v>0</v>
      </c>
      <c r="R11" s="281">
        <f t="shared" si="3"/>
        <v>5000</v>
      </c>
      <c r="S11" s="211"/>
      <c r="T11" s="211"/>
      <c r="U11" s="210"/>
    </row>
    <row r="12" spans="1:21" ht="12.75" thickBot="1">
      <c r="A12" s="121"/>
      <c r="B12" s="86" t="s">
        <v>529</v>
      </c>
      <c r="C12" s="129"/>
      <c r="D12" s="142"/>
      <c r="E12" s="129"/>
      <c r="F12" s="56"/>
      <c r="G12" s="129"/>
      <c r="H12" s="87">
        <v>5000</v>
      </c>
      <c r="I12" s="56"/>
      <c r="J12" s="129"/>
      <c r="K12" s="56"/>
      <c r="L12" s="129"/>
      <c r="M12" s="129"/>
      <c r="N12" s="142"/>
      <c r="O12" s="129"/>
      <c r="P12" s="129"/>
      <c r="Q12" s="129"/>
      <c r="R12" s="283">
        <f>SUM(C12:Q12)</f>
        <v>5000</v>
      </c>
      <c r="S12" s="70"/>
      <c r="T12" s="70"/>
      <c r="U12" s="71"/>
    </row>
    <row r="13" spans="1:21" s="222" customFormat="1" ht="12.75" thickBot="1">
      <c r="A13" s="124" t="s">
        <v>554</v>
      </c>
      <c r="B13" s="218" t="s">
        <v>421</v>
      </c>
      <c r="C13" s="284">
        <f>SUM(C14)</f>
        <v>0</v>
      </c>
      <c r="D13" s="287">
        <f aca="true" t="shared" si="4" ref="D13:R13">SUM(D14)</f>
        <v>0</v>
      </c>
      <c r="E13" s="284">
        <f t="shared" si="4"/>
        <v>0</v>
      </c>
      <c r="F13" s="287">
        <f t="shared" si="4"/>
        <v>0</v>
      </c>
      <c r="G13" s="284">
        <f t="shared" si="4"/>
        <v>0</v>
      </c>
      <c r="H13" s="204">
        <f t="shared" si="4"/>
        <v>0</v>
      </c>
      <c r="I13" s="287">
        <f t="shared" si="4"/>
        <v>0</v>
      </c>
      <c r="J13" s="284">
        <f t="shared" si="4"/>
        <v>0</v>
      </c>
      <c r="K13" s="287">
        <f t="shared" si="4"/>
        <v>0</v>
      </c>
      <c r="L13" s="284">
        <f t="shared" si="4"/>
        <v>0</v>
      </c>
      <c r="M13" s="284">
        <f t="shared" si="4"/>
        <v>0</v>
      </c>
      <c r="N13" s="204">
        <f aca="true" t="shared" si="5" ref="N13:Q14">SUM(N14)</f>
        <v>0</v>
      </c>
      <c r="O13" s="284">
        <f t="shared" si="5"/>
        <v>0</v>
      </c>
      <c r="P13" s="284">
        <f t="shared" si="5"/>
        <v>500</v>
      </c>
      <c r="Q13" s="284">
        <f t="shared" si="5"/>
        <v>0</v>
      </c>
      <c r="R13" s="204">
        <f t="shared" si="4"/>
        <v>500</v>
      </c>
      <c r="S13" s="71"/>
      <c r="T13" s="71"/>
      <c r="U13" s="71"/>
    </row>
    <row r="14" spans="1:21" s="224" customFormat="1" ht="12">
      <c r="A14" s="219">
        <v>75412</v>
      </c>
      <c r="B14" s="220" t="s">
        <v>422</v>
      </c>
      <c r="C14" s="305">
        <f>SUM(C15)</f>
        <v>0</v>
      </c>
      <c r="D14" s="281">
        <f aca="true" t="shared" si="6" ref="D14:R14">SUM(D15)</f>
        <v>0</v>
      </c>
      <c r="E14" s="305">
        <f t="shared" si="6"/>
        <v>0</v>
      </c>
      <c r="F14" s="303">
        <f t="shared" si="6"/>
        <v>0</v>
      </c>
      <c r="G14" s="281">
        <f t="shared" si="6"/>
        <v>0</v>
      </c>
      <c r="H14" s="305">
        <f t="shared" si="6"/>
        <v>0</v>
      </c>
      <c r="I14" s="281">
        <f t="shared" si="6"/>
        <v>0</v>
      </c>
      <c r="J14" s="305">
        <f t="shared" si="6"/>
        <v>0</v>
      </c>
      <c r="K14" s="281">
        <f t="shared" si="6"/>
        <v>0</v>
      </c>
      <c r="L14" s="281">
        <f t="shared" si="6"/>
        <v>0</v>
      </c>
      <c r="M14" s="281">
        <f t="shared" si="6"/>
        <v>0</v>
      </c>
      <c r="N14" s="305">
        <f t="shared" si="5"/>
        <v>0</v>
      </c>
      <c r="O14" s="281">
        <f t="shared" si="5"/>
        <v>0</v>
      </c>
      <c r="P14" s="281">
        <f t="shared" si="5"/>
        <v>500</v>
      </c>
      <c r="Q14" s="305">
        <f t="shared" si="5"/>
        <v>0</v>
      </c>
      <c r="R14" s="281">
        <f t="shared" si="6"/>
        <v>500</v>
      </c>
      <c r="S14" s="211"/>
      <c r="T14" s="211"/>
      <c r="U14" s="210"/>
    </row>
    <row r="15" spans="1:21" ht="12.75" thickBot="1">
      <c r="A15" s="216"/>
      <c r="B15" s="83" t="s">
        <v>529</v>
      </c>
      <c r="C15" s="56"/>
      <c r="D15" s="304"/>
      <c r="E15" s="56"/>
      <c r="F15" s="269"/>
      <c r="G15" s="129"/>
      <c r="H15" s="56"/>
      <c r="I15" s="304"/>
      <c r="J15" s="56"/>
      <c r="K15" s="304"/>
      <c r="L15" s="304"/>
      <c r="M15" s="129"/>
      <c r="N15" s="56"/>
      <c r="O15" s="304"/>
      <c r="P15" s="304">
        <v>500</v>
      </c>
      <c r="Q15" s="56"/>
      <c r="R15" s="306">
        <f>SUM(C15:Q15)</f>
        <v>500</v>
      </c>
      <c r="S15" s="70"/>
      <c r="T15" s="70"/>
      <c r="U15" s="71"/>
    </row>
    <row r="16" spans="1:21" s="222" customFormat="1" ht="12.75" thickBot="1">
      <c r="A16" s="124" t="s">
        <v>530</v>
      </c>
      <c r="B16" s="217" t="s">
        <v>531</v>
      </c>
      <c r="C16" s="284">
        <f>SUM(C17)</f>
        <v>0</v>
      </c>
      <c r="D16" s="284">
        <f aca="true" t="shared" si="7" ref="D16:R16">SUM(D17)</f>
        <v>0</v>
      </c>
      <c r="E16" s="284">
        <f t="shared" si="7"/>
        <v>0</v>
      </c>
      <c r="F16" s="284">
        <f t="shared" si="7"/>
        <v>0</v>
      </c>
      <c r="G16" s="284">
        <f t="shared" si="7"/>
        <v>0</v>
      </c>
      <c r="H16" s="284">
        <f t="shared" si="7"/>
        <v>1000</v>
      </c>
      <c r="I16" s="284">
        <f t="shared" si="7"/>
        <v>0</v>
      </c>
      <c r="J16" s="284">
        <f t="shared" si="7"/>
        <v>0</v>
      </c>
      <c r="K16" s="284">
        <f t="shared" si="7"/>
        <v>0</v>
      </c>
      <c r="L16" s="284">
        <f t="shared" si="7"/>
        <v>0</v>
      </c>
      <c r="M16" s="284">
        <f t="shared" si="7"/>
        <v>0</v>
      </c>
      <c r="N16" s="284">
        <f t="shared" si="7"/>
        <v>0</v>
      </c>
      <c r="O16" s="284">
        <f t="shared" si="7"/>
        <v>900</v>
      </c>
      <c r="P16" s="284">
        <f t="shared" si="7"/>
        <v>0</v>
      </c>
      <c r="Q16" s="284">
        <f t="shared" si="7"/>
        <v>0</v>
      </c>
      <c r="R16" s="284">
        <f t="shared" si="7"/>
        <v>1900</v>
      </c>
      <c r="S16" s="71"/>
      <c r="T16" s="71"/>
      <c r="U16" s="71"/>
    </row>
    <row r="17" spans="1:21" s="224" customFormat="1" ht="12">
      <c r="A17" s="133" t="s">
        <v>423</v>
      </c>
      <c r="B17" s="132" t="s">
        <v>424</v>
      </c>
      <c r="C17" s="285">
        <f aca="true" t="shared" si="8" ref="C17:R17">SUM(C18)</f>
        <v>0</v>
      </c>
      <c r="D17" s="280">
        <f t="shared" si="8"/>
        <v>0</v>
      </c>
      <c r="E17" s="280">
        <f t="shared" si="8"/>
        <v>0</v>
      </c>
      <c r="F17" s="285">
        <f t="shared" si="8"/>
        <v>0</v>
      </c>
      <c r="G17" s="280">
        <f t="shared" si="8"/>
        <v>0</v>
      </c>
      <c r="H17" s="282">
        <f t="shared" si="8"/>
        <v>1000</v>
      </c>
      <c r="I17" s="292">
        <f t="shared" si="8"/>
        <v>0</v>
      </c>
      <c r="J17" s="280">
        <f t="shared" si="8"/>
        <v>0</v>
      </c>
      <c r="K17" s="285">
        <f t="shared" si="8"/>
        <v>0</v>
      </c>
      <c r="L17" s="280">
        <f t="shared" si="8"/>
        <v>0</v>
      </c>
      <c r="M17" s="280">
        <f t="shared" si="8"/>
        <v>0</v>
      </c>
      <c r="N17" s="282">
        <f t="shared" si="8"/>
        <v>0</v>
      </c>
      <c r="O17" s="280">
        <f t="shared" si="8"/>
        <v>900</v>
      </c>
      <c r="P17" s="280">
        <f t="shared" si="8"/>
        <v>0</v>
      </c>
      <c r="Q17" s="280">
        <f t="shared" si="8"/>
        <v>0</v>
      </c>
      <c r="R17" s="280">
        <f t="shared" si="8"/>
        <v>1900</v>
      </c>
      <c r="S17" s="211"/>
      <c r="T17" s="211"/>
      <c r="U17" s="210"/>
    </row>
    <row r="18" spans="1:21" ht="12.75" thickBot="1">
      <c r="A18" s="121"/>
      <c r="B18" s="86" t="s">
        <v>529</v>
      </c>
      <c r="C18" s="56"/>
      <c r="D18" s="129"/>
      <c r="E18" s="129"/>
      <c r="F18" s="56"/>
      <c r="G18" s="129"/>
      <c r="H18" s="142">
        <v>1000</v>
      </c>
      <c r="I18" s="264"/>
      <c r="J18" s="129"/>
      <c r="K18" s="56"/>
      <c r="L18" s="129"/>
      <c r="M18" s="129"/>
      <c r="N18" s="142"/>
      <c r="O18" s="129">
        <v>900</v>
      </c>
      <c r="P18" s="129"/>
      <c r="Q18" s="129"/>
      <c r="R18" s="283">
        <f>SUM(C18:Q18)</f>
        <v>1900</v>
      </c>
      <c r="S18" s="70"/>
      <c r="T18" s="70"/>
      <c r="U18" s="71"/>
    </row>
    <row r="19" spans="1:21" s="222" customFormat="1" ht="12.75" thickBot="1">
      <c r="A19" s="124" t="s">
        <v>532</v>
      </c>
      <c r="B19" s="538" t="s">
        <v>581</v>
      </c>
      <c r="C19" s="284">
        <f aca="true" t="shared" si="9" ref="C19:R19">SUM(C20+C27)</f>
        <v>420</v>
      </c>
      <c r="D19" s="284">
        <f t="shared" si="9"/>
        <v>5280</v>
      </c>
      <c r="E19" s="284">
        <f t="shared" si="9"/>
        <v>2330</v>
      </c>
      <c r="F19" s="287">
        <f t="shared" si="9"/>
        <v>2560</v>
      </c>
      <c r="G19" s="284">
        <f t="shared" si="9"/>
        <v>1370</v>
      </c>
      <c r="H19" s="204">
        <f t="shared" si="9"/>
        <v>2200</v>
      </c>
      <c r="I19" s="286">
        <f t="shared" si="9"/>
        <v>3270</v>
      </c>
      <c r="J19" s="284">
        <f t="shared" si="9"/>
        <v>2930</v>
      </c>
      <c r="K19" s="287">
        <f t="shared" si="9"/>
        <v>1190</v>
      </c>
      <c r="L19" s="284">
        <f t="shared" si="9"/>
        <v>1240</v>
      </c>
      <c r="M19" s="284">
        <f t="shared" si="9"/>
        <v>1010</v>
      </c>
      <c r="N19" s="204">
        <f t="shared" si="9"/>
        <v>2330</v>
      </c>
      <c r="O19" s="284">
        <f t="shared" si="9"/>
        <v>12450</v>
      </c>
      <c r="P19" s="284">
        <f t="shared" si="9"/>
        <v>1200</v>
      </c>
      <c r="Q19" s="284">
        <f t="shared" si="9"/>
        <v>1850</v>
      </c>
      <c r="R19" s="284">
        <f t="shared" si="9"/>
        <v>41630</v>
      </c>
      <c r="S19" s="71"/>
      <c r="T19" s="71"/>
      <c r="U19" s="71"/>
    </row>
    <row r="20" spans="1:21" s="224" customFormat="1" ht="12">
      <c r="A20" s="133" t="s">
        <v>533</v>
      </c>
      <c r="B20" s="132" t="s">
        <v>534</v>
      </c>
      <c r="C20" s="280">
        <f>SUM(C21:C26)</f>
        <v>420</v>
      </c>
      <c r="D20" s="280">
        <f aca="true" t="shared" si="10" ref="D20:R20">SUM(D21:D26)</f>
        <v>5280</v>
      </c>
      <c r="E20" s="280">
        <f t="shared" si="10"/>
        <v>2330</v>
      </c>
      <c r="F20" s="292">
        <f t="shared" si="10"/>
        <v>2560</v>
      </c>
      <c r="G20" s="280">
        <f t="shared" si="10"/>
        <v>1370</v>
      </c>
      <c r="H20" s="282">
        <f t="shared" si="10"/>
        <v>1200</v>
      </c>
      <c r="I20" s="280">
        <f t="shared" si="10"/>
        <v>3270</v>
      </c>
      <c r="J20" s="280">
        <f t="shared" si="10"/>
        <v>2930</v>
      </c>
      <c r="K20" s="280">
        <f t="shared" si="10"/>
        <v>1190</v>
      </c>
      <c r="L20" s="280">
        <f t="shared" si="10"/>
        <v>1240</v>
      </c>
      <c r="M20" s="280">
        <f t="shared" si="10"/>
        <v>1010</v>
      </c>
      <c r="N20" s="282">
        <f t="shared" si="10"/>
        <v>2330</v>
      </c>
      <c r="O20" s="280">
        <f t="shared" si="10"/>
        <v>11450</v>
      </c>
      <c r="P20" s="280">
        <f t="shared" si="10"/>
        <v>1200</v>
      </c>
      <c r="Q20" s="280">
        <f t="shared" si="10"/>
        <v>1850</v>
      </c>
      <c r="R20" s="280">
        <f t="shared" si="10"/>
        <v>39630</v>
      </c>
      <c r="S20" s="211"/>
      <c r="T20" s="211"/>
      <c r="U20" s="210"/>
    </row>
    <row r="21" spans="1:21" ht="12">
      <c r="A21" s="121"/>
      <c r="B21" s="86" t="s">
        <v>535</v>
      </c>
      <c r="C21" s="129"/>
      <c r="D21" s="129"/>
      <c r="E21" s="129"/>
      <c r="F21" s="56"/>
      <c r="G21" s="129"/>
      <c r="H21" s="142"/>
      <c r="I21" s="264">
        <v>110</v>
      </c>
      <c r="J21" s="129"/>
      <c r="K21" s="56"/>
      <c r="L21" s="129"/>
      <c r="M21" s="129"/>
      <c r="N21" s="142">
        <v>92</v>
      </c>
      <c r="O21" s="129">
        <v>550</v>
      </c>
      <c r="P21" s="129"/>
      <c r="Q21" s="129"/>
      <c r="R21" s="283">
        <f aca="true" t="shared" si="11" ref="R21:R26">SUM(C21:Q21)</f>
        <v>752</v>
      </c>
      <c r="S21" s="70"/>
      <c r="T21" s="70"/>
      <c r="U21" s="71"/>
    </row>
    <row r="22" spans="1:21" ht="12">
      <c r="A22" s="121"/>
      <c r="B22" s="86" t="s">
        <v>459</v>
      </c>
      <c r="C22" s="56"/>
      <c r="D22" s="129"/>
      <c r="E22" s="129"/>
      <c r="F22" s="56"/>
      <c r="G22" s="129"/>
      <c r="H22" s="142"/>
      <c r="I22" s="264">
        <v>590</v>
      </c>
      <c r="J22" s="129"/>
      <c r="K22" s="56"/>
      <c r="L22" s="129"/>
      <c r="M22" s="129"/>
      <c r="N22" s="142">
        <v>508</v>
      </c>
      <c r="O22" s="129">
        <v>3360</v>
      </c>
      <c r="P22" s="129"/>
      <c r="Q22" s="129"/>
      <c r="R22" s="283">
        <f t="shared" si="11"/>
        <v>4458</v>
      </c>
      <c r="S22" s="70"/>
      <c r="T22" s="70"/>
      <c r="U22" s="71"/>
    </row>
    <row r="23" spans="1:21" ht="12">
      <c r="A23" s="121"/>
      <c r="B23" s="86" t="s">
        <v>529</v>
      </c>
      <c r="C23" s="56">
        <v>420</v>
      </c>
      <c r="D23" s="129">
        <v>3880</v>
      </c>
      <c r="E23" s="129">
        <v>1530</v>
      </c>
      <c r="F23" s="56">
        <v>800</v>
      </c>
      <c r="G23" s="129">
        <v>1370</v>
      </c>
      <c r="H23" s="142">
        <v>550</v>
      </c>
      <c r="I23" s="264">
        <v>1370</v>
      </c>
      <c r="J23" s="129">
        <v>830</v>
      </c>
      <c r="K23" s="56">
        <v>600</v>
      </c>
      <c r="L23" s="129">
        <v>370</v>
      </c>
      <c r="M23" s="129">
        <v>410</v>
      </c>
      <c r="N23" s="142">
        <v>900</v>
      </c>
      <c r="O23" s="129">
        <v>2600</v>
      </c>
      <c r="P23" s="129">
        <v>300</v>
      </c>
      <c r="Q23" s="129">
        <v>950</v>
      </c>
      <c r="R23" s="283">
        <f t="shared" si="11"/>
        <v>16880</v>
      </c>
      <c r="S23" s="70"/>
      <c r="T23" s="70"/>
      <c r="U23" s="71"/>
    </row>
    <row r="24" spans="1:21" ht="12">
      <c r="A24" s="121"/>
      <c r="B24" s="86" t="s">
        <v>407</v>
      </c>
      <c r="C24" s="56"/>
      <c r="D24" s="129">
        <v>800</v>
      </c>
      <c r="E24" s="129">
        <v>800</v>
      </c>
      <c r="F24" s="56">
        <v>400</v>
      </c>
      <c r="G24" s="129"/>
      <c r="H24" s="142">
        <v>100</v>
      </c>
      <c r="I24" s="264">
        <v>1200</v>
      </c>
      <c r="J24" s="129">
        <v>1000</v>
      </c>
      <c r="K24" s="56">
        <v>590</v>
      </c>
      <c r="L24" s="129">
        <v>770</v>
      </c>
      <c r="M24" s="129">
        <v>400</v>
      </c>
      <c r="N24" s="142">
        <v>830</v>
      </c>
      <c r="O24" s="129">
        <v>3500</v>
      </c>
      <c r="P24" s="129">
        <v>650</v>
      </c>
      <c r="Q24" s="129">
        <v>900</v>
      </c>
      <c r="R24" s="283">
        <f t="shared" si="11"/>
        <v>11940</v>
      </c>
      <c r="S24" s="70"/>
      <c r="T24" s="70"/>
      <c r="U24" s="71"/>
    </row>
    <row r="25" spans="1:21" ht="12">
      <c r="A25" s="121"/>
      <c r="B25" s="86" t="s">
        <v>408</v>
      </c>
      <c r="C25" s="56"/>
      <c r="D25" s="129"/>
      <c r="E25" s="129"/>
      <c r="F25" s="56">
        <v>800</v>
      </c>
      <c r="G25" s="129"/>
      <c r="H25" s="142"/>
      <c r="I25" s="264"/>
      <c r="J25" s="129">
        <v>300</v>
      </c>
      <c r="K25" s="56"/>
      <c r="L25" s="129"/>
      <c r="M25" s="129"/>
      <c r="N25" s="142"/>
      <c r="O25" s="129"/>
      <c r="P25" s="129"/>
      <c r="Q25" s="129"/>
      <c r="R25" s="283">
        <f t="shared" si="11"/>
        <v>1100</v>
      </c>
      <c r="S25" s="70"/>
      <c r="T25" s="70"/>
      <c r="U25" s="71"/>
    </row>
    <row r="26" spans="1:21" ht="12">
      <c r="A26" s="121"/>
      <c r="B26" s="86" t="s">
        <v>538</v>
      </c>
      <c r="C26" s="56"/>
      <c r="D26" s="129">
        <v>600</v>
      </c>
      <c r="E26" s="129"/>
      <c r="F26" s="56">
        <v>560</v>
      </c>
      <c r="G26" s="129"/>
      <c r="H26" s="142">
        <v>550</v>
      </c>
      <c r="I26" s="264"/>
      <c r="J26" s="129">
        <v>800</v>
      </c>
      <c r="K26" s="56"/>
      <c r="L26" s="129">
        <v>100</v>
      </c>
      <c r="M26" s="129">
        <v>200</v>
      </c>
      <c r="N26" s="142"/>
      <c r="O26" s="129">
        <v>1440</v>
      </c>
      <c r="P26" s="129">
        <v>250</v>
      </c>
      <c r="Q26" s="129"/>
      <c r="R26" s="283">
        <f t="shared" si="11"/>
        <v>4500</v>
      </c>
      <c r="S26" s="70"/>
      <c r="T26" s="70"/>
      <c r="U26" s="71"/>
    </row>
    <row r="27" spans="1:21" s="224" customFormat="1" ht="12">
      <c r="A27" s="133" t="s">
        <v>536</v>
      </c>
      <c r="B27" s="132" t="s">
        <v>537</v>
      </c>
      <c r="C27" s="280">
        <f>SUM(C28)</f>
        <v>0</v>
      </c>
      <c r="D27" s="280">
        <f aca="true" t="shared" si="12" ref="D27:R27">SUM(D28)</f>
        <v>0</v>
      </c>
      <c r="E27" s="280">
        <f t="shared" si="12"/>
        <v>0</v>
      </c>
      <c r="F27" s="285">
        <f t="shared" si="12"/>
        <v>0</v>
      </c>
      <c r="G27" s="280">
        <f t="shared" si="12"/>
        <v>0</v>
      </c>
      <c r="H27" s="282">
        <f t="shared" si="12"/>
        <v>1000</v>
      </c>
      <c r="I27" s="292">
        <f t="shared" si="12"/>
        <v>0</v>
      </c>
      <c r="J27" s="280">
        <f t="shared" si="12"/>
        <v>0</v>
      </c>
      <c r="K27" s="285">
        <f t="shared" si="12"/>
        <v>0</v>
      </c>
      <c r="L27" s="280">
        <f t="shared" si="12"/>
        <v>0</v>
      </c>
      <c r="M27" s="280">
        <f t="shared" si="12"/>
        <v>0</v>
      </c>
      <c r="N27" s="282">
        <f t="shared" si="12"/>
        <v>0</v>
      </c>
      <c r="O27" s="280">
        <f t="shared" si="12"/>
        <v>1000</v>
      </c>
      <c r="P27" s="280">
        <f t="shared" si="12"/>
        <v>0</v>
      </c>
      <c r="Q27" s="280">
        <f t="shared" si="12"/>
        <v>0</v>
      </c>
      <c r="R27" s="280">
        <f t="shared" si="12"/>
        <v>2000</v>
      </c>
      <c r="S27" s="211"/>
      <c r="T27" s="211"/>
      <c r="U27" s="210"/>
    </row>
    <row r="28" spans="1:21" ht="12.75" thickBot="1">
      <c r="A28" s="121"/>
      <c r="B28" s="86" t="s">
        <v>538</v>
      </c>
      <c r="C28" s="129"/>
      <c r="D28" s="129"/>
      <c r="E28" s="129"/>
      <c r="F28" s="56"/>
      <c r="G28" s="129"/>
      <c r="H28" s="142">
        <v>1000</v>
      </c>
      <c r="I28" s="264"/>
      <c r="J28" s="129"/>
      <c r="K28" s="56"/>
      <c r="L28" s="129"/>
      <c r="M28" s="129"/>
      <c r="N28" s="142"/>
      <c r="O28" s="129">
        <v>1000</v>
      </c>
      <c r="P28" s="129"/>
      <c r="Q28" s="129"/>
      <c r="R28" s="307">
        <f>SUM(C28:Q28)</f>
        <v>2000</v>
      </c>
      <c r="S28" s="70"/>
      <c r="T28" s="70"/>
      <c r="U28" s="71"/>
    </row>
    <row r="29" spans="1:21" s="222" customFormat="1" ht="12.75" thickBot="1">
      <c r="A29" s="124" t="s">
        <v>539</v>
      </c>
      <c r="B29" s="119" t="s">
        <v>540</v>
      </c>
      <c r="C29" s="284">
        <f>SUM(C30+C32)</f>
        <v>700</v>
      </c>
      <c r="D29" s="284">
        <f aca="true" t="shared" si="13" ref="D29:R29">SUM(D30+D32)</f>
        <v>0</v>
      </c>
      <c r="E29" s="284">
        <f t="shared" si="13"/>
        <v>200</v>
      </c>
      <c r="F29" s="286">
        <f t="shared" si="13"/>
        <v>1000</v>
      </c>
      <c r="G29" s="284">
        <f t="shared" si="13"/>
        <v>0</v>
      </c>
      <c r="H29" s="204">
        <f t="shared" si="13"/>
        <v>2470</v>
      </c>
      <c r="I29" s="284">
        <f t="shared" si="13"/>
        <v>0</v>
      </c>
      <c r="J29" s="284">
        <f t="shared" si="13"/>
        <v>0</v>
      </c>
      <c r="K29" s="284">
        <f t="shared" si="13"/>
        <v>0</v>
      </c>
      <c r="L29" s="284">
        <f t="shared" si="13"/>
        <v>0</v>
      </c>
      <c r="M29" s="284">
        <f t="shared" si="13"/>
        <v>0</v>
      </c>
      <c r="N29" s="204">
        <f t="shared" si="13"/>
        <v>0</v>
      </c>
      <c r="O29" s="284">
        <f t="shared" si="13"/>
        <v>1000</v>
      </c>
      <c r="P29" s="284">
        <f t="shared" si="13"/>
        <v>200</v>
      </c>
      <c r="Q29" s="284">
        <f t="shared" si="13"/>
        <v>0</v>
      </c>
      <c r="R29" s="284">
        <f t="shared" si="13"/>
        <v>5570</v>
      </c>
      <c r="S29" s="71"/>
      <c r="T29" s="71"/>
      <c r="U29" s="71"/>
    </row>
    <row r="30" spans="1:21" s="224" customFormat="1" ht="12">
      <c r="A30" s="133" t="s">
        <v>418</v>
      </c>
      <c r="B30" s="132" t="s">
        <v>409</v>
      </c>
      <c r="C30" s="280">
        <f aca="true" t="shared" si="14" ref="C30:R32">SUM(C31:C31)</f>
        <v>0</v>
      </c>
      <c r="D30" s="280">
        <f t="shared" si="14"/>
        <v>0</v>
      </c>
      <c r="E30" s="280">
        <f t="shared" si="14"/>
        <v>0</v>
      </c>
      <c r="F30" s="285">
        <f t="shared" si="14"/>
        <v>0</v>
      </c>
      <c r="G30" s="280">
        <f t="shared" si="14"/>
        <v>0</v>
      </c>
      <c r="H30" s="282">
        <f t="shared" si="14"/>
        <v>1500</v>
      </c>
      <c r="I30" s="292">
        <f t="shared" si="14"/>
        <v>0</v>
      </c>
      <c r="J30" s="280">
        <f t="shared" si="14"/>
        <v>0</v>
      </c>
      <c r="K30" s="285">
        <f t="shared" si="14"/>
        <v>0</v>
      </c>
      <c r="L30" s="280">
        <f t="shared" si="14"/>
        <v>0</v>
      </c>
      <c r="M30" s="280">
        <f t="shared" si="14"/>
        <v>0</v>
      </c>
      <c r="N30" s="282">
        <f t="shared" si="14"/>
        <v>0</v>
      </c>
      <c r="O30" s="280">
        <f t="shared" si="14"/>
        <v>1000</v>
      </c>
      <c r="P30" s="280">
        <f t="shared" si="14"/>
        <v>0</v>
      </c>
      <c r="Q30" s="280">
        <f t="shared" si="14"/>
        <v>0</v>
      </c>
      <c r="R30" s="280">
        <f t="shared" si="14"/>
        <v>2500</v>
      </c>
      <c r="S30" s="211"/>
      <c r="T30" s="211"/>
      <c r="U30" s="210"/>
    </row>
    <row r="31" spans="1:21" ht="12">
      <c r="A31" s="121"/>
      <c r="B31" s="86" t="s">
        <v>529</v>
      </c>
      <c r="C31" s="129"/>
      <c r="D31" s="129"/>
      <c r="E31" s="129"/>
      <c r="F31" s="56"/>
      <c r="G31" s="129"/>
      <c r="H31" s="142">
        <v>1500</v>
      </c>
      <c r="I31" s="264"/>
      <c r="J31" s="129"/>
      <c r="K31" s="56"/>
      <c r="L31" s="129"/>
      <c r="M31" s="129"/>
      <c r="N31" s="142"/>
      <c r="O31" s="129">
        <v>1000</v>
      </c>
      <c r="P31" s="129"/>
      <c r="Q31" s="129"/>
      <c r="R31" s="308">
        <f>SUM(C31:Q31)</f>
        <v>2500</v>
      </c>
      <c r="S31" s="70"/>
      <c r="T31" s="70"/>
      <c r="U31" s="71"/>
    </row>
    <row r="32" spans="1:21" s="224" customFormat="1" ht="12">
      <c r="A32" s="133" t="s">
        <v>541</v>
      </c>
      <c r="B32" s="132" t="s">
        <v>542</v>
      </c>
      <c r="C32" s="280">
        <f t="shared" si="14"/>
        <v>700</v>
      </c>
      <c r="D32" s="280">
        <f t="shared" si="14"/>
        <v>0</v>
      </c>
      <c r="E32" s="280">
        <f t="shared" si="14"/>
        <v>200</v>
      </c>
      <c r="F32" s="285">
        <f t="shared" si="14"/>
        <v>1000</v>
      </c>
      <c r="G32" s="280">
        <f t="shared" si="14"/>
        <v>0</v>
      </c>
      <c r="H32" s="282">
        <f t="shared" si="14"/>
        <v>970</v>
      </c>
      <c r="I32" s="292">
        <f t="shared" si="14"/>
        <v>0</v>
      </c>
      <c r="J32" s="280">
        <f t="shared" si="14"/>
        <v>0</v>
      </c>
      <c r="K32" s="285">
        <f t="shared" si="14"/>
        <v>0</v>
      </c>
      <c r="L32" s="280">
        <f t="shared" si="14"/>
        <v>0</v>
      </c>
      <c r="M32" s="280">
        <f t="shared" si="14"/>
        <v>0</v>
      </c>
      <c r="N32" s="282">
        <f t="shared" si="14"/>
        <v>0</v>
      </c>
      <c r="O32" s="280">
        <f t="shared" si="14"/>
        <v>0</v>
      </c>
      <c r="P32" s="280">
        <f t="shared" si="14"/>
        <v>200</v>
      </c>
      <c r="Q32" s="280">
        <f t="shared" si="14"/>
        <v>0</v>
      </c>
      <c r="R32" s="280">
        <f t="shared" si="14"/>
        <v>3070</v>
      </c>
      <c r="S32" s="211"/>
      <c r="T32" s="211"/>
      <c r="U32" s="210"/>
    </row>
    <row r="33" spans="1:21" ht="12.75" thickBot="1">
      <c r="A33" s="121"/>
      <c r="B33" s="86" t="s">
        <v>529</v>
      </c>
      <c r="C33" s="129">
        <v>700</v>
      </c>
      <c r="D33" s="129"/>
      <c r="E33" s="129">
        <v>200</v>
      </c>
      <c r="F33" s="56">
        <v>1000</v>
      </c>
      <c r="G33" s="129"/>
      <c r="H33" s="142">
        <v>970</v>
      </c>
      <c r="I33" s="264"/>
      <c r="J33" s="129"/>
      <c r="K33" s="56"/>
      <c r="L33" s="129"/>
      <c r="M33" s="129"/>
      <c r="N33" s="142"/>
      <c r="O33" s="129"/>
      <c r="P33" s="129">
        <v>200</v>
      </c>
      <c r="Q33" s="129"/>
      <c r="R33" s="308">
        <f>SUM(C33:Q33)</f>
        <v>3070</v>
      </c>
      <c r="S33" s="70"/>
      <c r="T33" s="70"/>
      <c r="U33" s="71"/>
    </row>
    <row r="34" spans="1:21" ht="12.75" thickBot="1">
      <c r="A34" s="122"/>
      <c r="B34" s="123" t="s">
        <v>471</v>
      </c>
      <c r="C34" s="284">
        <f aca="true" t="shared" si="15" ref="C34:R34">SUM(C7+C10+C13+C16+C19+C29)</f>
        <v>1120</v>
      </c>
      <c r="D34" s="284">
        <f t="shared" si="15"/>
        <v>5280</v>
      </c>
      <c r="E34" s="284">
        <f t="shared" si="15"/>
        <v>2530</v>
      </c>
      <c r="F34" s="286">
        <f t="shared" si="15"/>
        <v>3560</v>
      </c>
      <c r="G34" s="284">
        <f t="shared" si="15"/>
        <v>1370</v>
      </c>
      <c r="H34" s="204">
        <f t="shared" si="15"/>
        <v>11170</v>
      </c>
      <c r="I34" s="284">
        <f t="shared" si="15"/>
        <v>3270</v>
      </c>
      <c r="J34" s="284">
        <f t="shared" si="15"/>
        <v>2930</v>
      </c>
      <c r="K34" s="284">
        <f t="shared" si="15"/>
        <v>1190</v>
      </c>
      <c r="L34" s="284">
        <f t="shared" si="15"/>
        <v>1240</v>
      </c>
      <c r="M34" s="284">
        <f t="shared" si="15"/>
        <v>1010</v>
      </c>
      <c r="N34" s="204">
        <f t="shared" si="15"/>
        <v>2330</v>
      </c>
      <c r="O34" s="284">
        <f t="shared" si="15"/>
        <v>14350</v>
      </c>
      <c r="P34" s="284">
        <f t="shared" si="15"/>
        <v>1900</v>
      </c>
      <c r="Q34" s="284">
        <f t="shared" si="15"/>
        <v>1850</v>
      </c>
      <c r="R34" s="284">
        <f t="shared" si="15"/>
        <v>55100</v>
      </c>
      <c r="S34" s="70"/>
      <c r="T34" s="70"/>
      <c r="U34" s="71"/>
    </row>
    <row r="35" spans="12:17" ht="12">
      <c r="L35" s="226"/>
      <c r="M35" s="226"/>
      <c r="N35" s="226"/>
      <c r="O35" s="226"/>
      <c r="P35" s="226"/>
      <c r="Q35" s="226"/>
    </row>
    <row r="36" spans="1:21" ht="12.75">
      <c r="A36" s="12"/>
      <c r="B36" s="12"/>
      <c r="C36" s="103"/>
      <c r="D36" s="103"/>
      <c r="E36" s="103"/>
      <c r="F36" s="103"/>
      <c r="G36" s="103"/>
      <c r="H36" s="103"/>
      <c r="I36" s="103"/>
      <c r="J36" s="103"/>
      <c r="K36" s="103"/>
      <c r="L36" s="110"/>
      <c r="M36" s="154" t="s">
        <v>706</v>
      </c>
      <c r="N36" s="110"/>
      <c r="O36" s="110"/>
      <c r="P36" s="110"/>
      <c r="Q36" s="110"/>
      <c r="R36" s="107"/>
      <c r="S36" s="103"/>
      <c r="T36" s="103"/>
      <c r="U36" s="103"/>
    </row>
    <row r="37" spans="3:21" ht="12.75">
      <c r="C37" s="103"/>
      <c r="D37" s="70"/>
      <c r="E37" s="70"/>
      <c r="F37" s="70"/>
      <c r="G37" s="70"/>
      <c r="H37" s="70"/>
      <c r="I37" s="70"/>
      <c r="J37" s="70"/>
      <c r="K37" s="70"/>
      <c r="L37" s="70"/>
      <c r="M37" s="154" t="s">
        <v>707</v>
      </c>
      <c r="N37" s="70"/>
      <c r="O37" s="70"/>
      <c r="P37" s="70"/>
      <c r="Q37" s="70"/>
      <c r="R37" s="106"/>
      <c r="S37" s="70"/>
      <c r="T37" s="70"/>
      <c r="U37" s="71"/>
    </row>
    <row r="38" spans="3:21" ht="12.75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54"/>
      <c r="N38" s="259"/>
      <c r="O38" s="70"/>
      <c r="P38" s="70"/>
      <c r="Q38" s="70"/>
      <c r="R38" s="106"/>
      <c r="S38" s="70"/>
      <c r="T38" s="70"/>
      <c r="U38" s="71"/>
    </row>
    <row r="39" spans="1:21" ht="12.75">
      <c r="A39" s="11" t="s">
        <v>470</v>
      </c>
      <c r="M39" s="154"/>
      <c r="N39" s="226"/>
      <c r="S39" s="103"/>
      <c r="T39" s="103"/>
      <c r="U39" s="103"/>
    </row>
    <row r="40" spans="13:21" ht="12.75">
      <c r="M40" s="2" t="s">
        <v>708</v>
      </c>
      <c r="N40" s="226"/>
      <c r="S40" s="103"/>
      <c r="T40" s="103"/>
      <c r="U40" s="103"/>
    </row>
    <row r="41" spans="1:21" ht="12.75">
      <c r="A41" s="12"/>
      <c r="B41" s="38"/>
      <c r="C41" s="155"/>
      <c r="D41" s="103"/>
      <c r="E41" s="103"/>
      <c r="F41" s="103"/>
      <c r="G41" s="103"/>
      <c r="H41" s="103"/>
      <c r="I41" s="103"/>
      <c r="J41" s="103"/>
      <c r="K41" s="103"/>
      <c r="L41" s="103"/>
      <c r="M41"/>
      <c r="N41" s="110"/>
      <c r="O41" s="103"/>
      <c r="P41" s="103"/>
      <c r="Q41" s="103"/>
      <c r="R41" s="107"/>
      <c r="S41" s="103"/>
      <c r="T41" s="103"/>
      <c r="U41" s="103"/>
    </row>
    <row r="42" spans="1:21" ht="12">
      <c r="A42" s="12"/>
      <c r="B42" s="1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10"/>
      <c r="O42" s="103"/>
      <c r="P42" s="103"/>
      <c r="Q42" s="103"/>
      <c r="R42" s="107"/>
      <c r="S42" s="103"/>
      <c r="T42" s="103"/>
      <c r="U42" s="103"/>
    </row>
    <row r="43" spans="1:21" ht="12">
      <c r="A43" s="165"/>
      <c r="B43" s="165"/>
      <c r="C43" s="103"/>
      <c r="D43" s="103"/>
      <c r="E43" s="103"/>
      <c r="F43" s="155"/>
      <c r="G43" s="155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7"/>
      <c r="S43" s="70"/>
      <c r="T43" s="70"/>
      <c r="U43" s="103"/>
    </row>
    <row r="44" spans="1:21" ht="12">
      <c r="A44" s="165"/>
      <c r="B44" s="165"/>
      <c r="C44" s="155"/>
      <c r="D44" s="155"/>
      <c r="E44" s="17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227"/>
      <c r="S44" s="103"/>
      <c r="T44" s="103"/>
      <c r="U44" s="103"/>
    </row>
    <row r="45" spans="1:21" ht="12">
      <c r="A45" s="44"/>
      <c r="B45" s="12"/>
      <c r="C45" s="175"/>
      <c r="D45" s="175"/>
      <c r="E45" s="103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27"/>
      <c r="S45" s="103"/>
      <c r="T45" s="103"/>
      <c r="U45" s="103"/>
    </row>
    <row r="46" spans="1:21" ht="12">
      <c r="A46" s="166"/>
      <c r="B46" s="38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227"/>
      <c r="U46" s="103"/>
    </row>
    <row r="47" spans="1:21" ht="12">
      <c r="A47" s="167"/>
      <c r="B47" s="16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9"/>
      <c r="U47" s="103"/>
    </row>
    <row r="48" spans="1:21" ht="12">
      <c r="A48" s="44"/>
      <c r="B48" s="12"/>
      <c r="C48" s="110"/>
      <c r="D48" s="110"/>
      <c r="E48" s="11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7"/>
      <c r="U48" s="103"/>
    </row>
    <row r="49" spans="1:21" ht="12">
      <c r="A49" s="169"/>
      <c r="B49" s="3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U49" s="103"/>
    </row>
    <row r="50" spans="1:21" ht="12">
      <c r="A50" s="170"/>
      <c r="B50" s="168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U50" s="103"/>
    </row>
    <row r="51" spans="1:21" ht="12">
      <c r="A51" s="171"/>
      <c r="B51" s="1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105"/>
      <c r="U51" s="103"/>
    </row>
    <row r="52" spans="1:21" ht="12">
      <c r="A52" s="169"/>
      <c r="B52" s="38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U52" s="103"/>
    </row>
    <row r="53" spans="1:21" ht="12">
      <c r="A53" s="171"/>
      <c r="B53" s="1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U53" s="103"/>
    </row>
    <row r="54" spans="1:21" ht="12">
      <c r="A54" s="171"/>
      <c r="B54" s="12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105"/>
      <c r="U54" s="103"/>
    </row>
    <row r="55" spans="1:21" ht="12">
      <c r="A55" s="169"/>
      <c r="B55" s="38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U55" s="103"/>
    </row>
    <row r="56" spans="1:21" ht="12">
      <c r="A56" s="170"/>
      <c r="B56" s="168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U56" s="103"/>
    </row>
    <row r="57" spans="1:21" ht="12">
      <c r="A57" s="171"/>
      <c r="B57" s="1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105"/>
      <c r="U57" s="103"/>
    </row>
    <row r="58" spans="1:21" ht="12">
      <c r="A58" s="171"/>
      <c r="B58" s="1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105"/>
      <c r="U58" s="103"/>
    </row>
    <row r="59" spans="1:21" ht="12">
      <c r="A59" s="171"/>
      <c r="B59" s="12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U59" s="103"/>
    </row>
    <row r="60" spans="1:21" ht="12">
      <c r="A60" s="171"/>
      <c r="B60" s="12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105"/>
      <c r="U60" s="103"/>
    </row>
    <row r="61" spans="1:21" ht="12">
      <c r="A61" s="169"/>
      <c r="B61" s="38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U61" s="103"/>
    </row>
    <row r="62" spans="1:21" ht="12">
      <c r="A62" s="170"/>
      <c r="B62" s="168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U62" s="103"/>
    </row>
    <row r="63" spans="1:21" ht="12">
      <c r="A63" s="171"/>
      <c r="B63" s="1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105"/>
      <c r="U63" s="103"/>
    </row>
    <row r="64" spans="1:21" ht="12">
      <c r="A64" s="171"/>
      <c r="B64" s="12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105"/>
      <c r="U64" s="103"/>
    </row>
    <row r="65" spans="1:21" ht="12">
      <c r="A65" s="171"/>
      <c r="B65" s="1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105"/>
      <c r="U65" s="103"/>
    </row>
    <row r="66" spans="1:21" ht="12">
      <c r="A66" s="169"/>
      <c r="B66" s="38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U66" s="103"/>
    </row>
    <row r="67" spans="1:21" ht="12">
      <c r="A67" s="170"/>
      <c r="B67" s="168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U67" s="103"/>
    </row>
    <row r="68" spans="1:21" ht="12">
      <c r="A68" s="171"/>
      <c r="B68" s="12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105"/>
      <c r="U68" s="103"/>
    </row>
    <row r="69" spans="1:21" ht="12">
      <c r="A69" s="12"/>
      <c r="B69" s="165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U69" s="103"/>
    </row>
    <row r="70" ht="12">
      <c r="U70" s="103"/>
    </row>
    <row r="71" spans="1:21" ht="12">
      <c r="A71" s="12"/>
      <c r="B71" s="1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7"/>
      <c r="U71" s="103"/>
    </row>
    <row r="72" spans="3:21" ht="12">
      <c r="C72" s="103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06"/>
      <c r="U72" s="103"/>
    </row>
    <row r="73" ht="12">
      <c r="U73" s="103"/>
    </row>
    <row r="74" ht="12">
      <c r="U74" s="103"/>
    </row>
    <row r="75" ht="12">
      <c r="U75" s="103"/>
    </row>
    <row r="76" ht="12">
      <c r="U76" s="103"/>
    </row>
    <row r="77" ht="12">
      <c r="U77" s="103"/>
    </row>
    <row r="78" ht="12">
      <c r="U78" s="103"/>
    </row>
    <row r="79" ht="12">
      <c r="U79" s="103"/>
    </row>
    <row r="80" ht="12">
      <c r="U80" s="103"/>
    </row>
    <row r="81" ht="12">
      <c r="U81" s="103"/>
    </row>
    <row r="82" ht="12">
      <c r="U82" s="103"/>
    </row>
    <row r="83" ht="12">
      <c r="U83" s="103"/>
    </row>
    <row r="84" ht="12">
      <c r="U84" s="103"/>
    </row>
    <row r="85" ht="12">
      <c r="U85" s="103"/>
    </row>
    <row r="86" ht="12">
      <c r="U86" s="103"/>
    </row>
    <row r="87" ht="12">
      <c r="U87" s="103"/>
    </row>
    <row r="88" ht="12">
      <c r="U88" s="103"/>
    </row>
    <row r="89" ht="12">
      <c r="U89" s="103"/>
    </row>
    <row r="90" ht="12">
      <c r="U90" s="103"/>
    </row>
    <row r="91" ht="12">
      <c r="U91" s="103"/>
    </row>
    <row r="92" ht="12">
      <c r="U92" s="103"/>
    </row>
    <row r="93" ht="12">
      <c r="U93" s="103"/>
    </row>
    <row r="94" ht="12">
      <c r="U94" s="103"/>
    </row>
    <row r="95" ht="12">
      <c r="U95" s="103"/>
    </row>
    <row r="96" ht="12">
      <c r="U96" s="103"/>
    </row>
    <row r="97" ht="12">
      <c r="U97" s="103"/>
    </row>
    <row r="98" ht="12">
      <c r="U98" s="103"/>
    </row>
    <row r="99" ht="12">
      <c r="U99" s="103"/>
    </row>
    <row r="100" ht="12">
      <c r="U100" s="103"/>
    </row>
    <row r="101" ht="12">
      <c r="U101" s="103"/>
    </row>
    <row r="102" ht="12">
      <c r="U102" s="103"/>
    </row>
    <row r="103" ht="12">
      <c r="U103" s="103"/>
    </row>
    <row r="104" ht="12">
      <c r="U104" s="103"/>
    </row>
    <row r="105" ht="12">
      <c r="U105" s="103"/>
    </row>
    <row r="106" ht="12">
      <c r="U106" s="103"/>
    </row>
    <row r="107" ht="12">
      <c r="U107" s="103"/>
    </row>
    <row r="108" ht="12">
      <c r="U108" s="103"/>
    </row>
    <row r="109" ht="12">
      <c r="U109" s="103"/>
    </row>
    <row r="110" ht="12">
      <c r="U110" s="103"/>
    </row>
    <row r="111" ht="12">
      <c r="U111" s="103"/>
    </row>
    <row r="112" spans="20:21" ht="12">
      <c r="T112" s="103"/>
      <c r="U112" s="103"/>
    </row>
    <row r="113" spans="20:21" ht="12">
      <c r="T113" s="103"/>
      <c r="U113" s="103"/>
    </row>
    <row r="114" spans="20:21" ht="12">
      <c r="T114" s="103"/>
      <c r="U114" s="103"/>
    </row>
    <row r="115" spans="20:21" ht="12">
      <c r="T115" s="103"/>
      <c r="U115" s="103"/>
    </row>
    <row r="116" spans="20:21" ht="12">
      <c r="T116" s="103"/>
      <c r="U116" s="103"/>
    </row>
    <row r="117" spans="20:21" ht="12">
      <c r="T117" s="103"/>
      <c r="U117" s="103"/>
    </row>
    <row r="118" spans="20:21" ht="12">
      <c r="T118" s="103"/>
      <c r="U118" s="103"/>
    </row>
    <row r="119" spans="20:21" ht="12">
      <c r="T119" s="103"/>
      <c r="U119" s="103"/>
    </row>
    <row r="120" spans="20:21" ht="12">
      <c r="T120" s="103"/>
      <c r="U120" s="103"/>
    </row>
    <row r="121" spans="20:21" ht="12">
      <c r="T121" s="103"/>
      <c r="U121" s="103"/>
    </row>
    <row r="122" spans="20:21" ht="12">
      <c r="T122" s="103"/>
      <c r="U122" s="103"/>
    </row>
    <row r="123" spans="20:21" ht="12">
      <c r="T123" s="103"/>
      <c r="U123" s="103"/>
    </row>
    <row r="124" spans="20:21" ht="12">
      <c r="T124" s="103"/>
      <c r="U124" s="103"/>
    </row>
    <row r="125" spans="20:21" ht="12">
      <c r="T125" s="103"/>
      <c r="U125" s="103"/>
    </row>
    <row r="126" spans="20:21" ht="12">
      <c r="T126" s="103"/>
      <c r="U126" s="103"/>
    </row>
    <row r="127" spans="20:21" ht="12">
      <c r="T127" s="103"/>
      <c r="U127" s="103"/>
    </row>
    <row r="128" spans="20:21" ht="12">
      <c r="T128" s="103"/>
      <c r="U128" s="103"/>
    </row>
    <row r="129" spans="20:21" ht="12">
      <c r="T129" s="103"/>
      <c r="U129" s="103"/>
    </row>
    <row r="130" spans="20:21" ht="12">
      <c r="T130" s="103"/>
      <c r="U130" s="103"/>
    </row>
    <row r="131" spans="20:21" ht="12">
      <c r="T131" s="103"/>
      <c r="U131" s="103"/>
    </row>
    <row r="132" spans="20:21" ht="12">
      <c r="T132" s="103"/>
      <c r="U132" s="103"/>
    </row>
    <row r="133" spans="20:21" ht="12">
      <c r="T133" s="103"/>
      <c r="U133" s="103"/>
    </row>
    <row r="134" spans="20:21" ht="12">
      <c r="T134" s="103"/>
      <c r="U134" s="103"/>
    </row>
    <row r="135" spans="20:21" ht="12">
      <c r="T135" s="103"/>
      <c r="U135" s="103"/>
    </row>
    <row r="136" spans="20:21" ht="12">
      <c r="T136" s="103"/>
      <c r="U136" s="103"/>
    </row>
  </sheetData>
  <printOptions/>
  <pageMargins left="0.7874015748031497" right="0.7874015748031497" top="0.984251968503937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K20" sqref="K20"/>
    </sheetView>
  </sheetViews>
  <sheetFormatPr defaultColWidth="9.00390625" defaultRowHeight="12.75"/>
  <cols>
    <col min="1" max="1" width="2.875" style="0" customWidth="1"/>
    <col min="3" max="3" width="6.75390625" style="0" customWidth="1"/>
    <col min="7" max="7" width="19.75390625" style="0" customWidth="1"/>
    <col min="8" max="8" width="12.125" style="7" customWidth="1"/>
    <col min="9" max="9" width="8.875" style="0" customWidth="1"/>
  </cols>
  <sheetData>
    <row r="1" ht="12.75">
      <c r="G1" s="81" t="s">
        <v>624</v>
      </c>
    </row>
    <row r="2" spans="7:8" ht="12.75">
      <c r="G2" s="11" t="s">
        <v>454</v>
      </c>
      <c r="H2" s="81"/>
    </row>
    <row r="3" spans="8:9" ht="12.75">
      <c r="H3" s="81"/>
      <c r="I3" s="11"/>
    </row>
    <row r="4" spans="2:8" ht="15">
      <c r="B4" s="251"/>
      <c r="C4" s="257" t="s">
        <v>557</v>
      </c>
      <c r="D4" s="251"/>
      <c r="E4" s="251"/>
      <c r="F4" s="251"/>
      <c r="G4" s="251"/>
      <c r="H4" s="258"/>
    </row>
    <row r="5" spans="2:8" ht="15">
      <c r="B5" s="251" t="s">
        <v>558</v>
      </c>
      <c r="C5" s="251"/>
      <c r="D5" s="251"/>
      <c r="E5" s="251"/>
      <c r="F5" s="251"/>
      <c r="G5" s="251"/>
      <c r="H5" s="258"/>
    </row>
    <row r="6" spans="2:8" ht="15">
      <c r="B6" s="251"/>
      <c r="C6" s="251" t="s">
        <v>637</v>
      </c>
      <c r="D6" s="251"/>
      <c r="E6" s="251"/>
      <c r="F6" s="251"/>
      <c r="G6" s="251"/>
      <c r="H6" s="258"/>
    </row>
    <row r="7" spans="2:7" ht="12.75">
      <c r="B7" s="28"/>
      <c r="C7" s="28"/>
      <c r="D7" s="28"/>
      <c r="E7" s="28"/>
      <c r="F7" s="28"/>
      <c r="G7" s="28"/>
    </row>
    <row r="8" ht="12.75">
      <c r="H8" s="189" t="s">
        <v>474</v>
      </c>
    </row>
    <row r="9" ht="13.5" thickBot="1">
      <c r="B9" s="139" t="s">
        <v>507</v>
      </c>
    </row>
    <row r="10" ht="13.5" thickTop="1"/>
    <row r="11" spans="2:9" s="28" customFormat="1" ht="13.5" thickBot="1">
      <c r="B11" s="28" t="s">
        <v>381</v>
      </c>
      <c r="C11" s="164" t="s">
        <v>437</v>
      </c>
      <c r="D11" s="222" t="s">
        <v>455</v>
      </c>
      <c r="H11" s="8">
        <f>SUM(H16)</f>
        <v>46000</v>
      </c>
      <c r="I11" s="139"/>
    </row>
    <row r="12" spans="4:9" s="28" customFormat="1" ht="13.5" thickTop="1">
      <c r="D12" s="155" t="s">
        <v>13</v>
      </c>
      <c r="H12" s="30"/>
      <c r="I12" s="101"/>
    </row>
    <row r="13" spans="4:9" s="28" customFormat="1" ht="12.75">
      <c r="D13" s="155" t="s">
        <v>14</v>
      </c>
      <c r="H13" s="30"/>
      <c r="I13" s="101"/>
    </row>
    <row r="14" spans="4:9" s="28" customFormat="1" ht="12.75">
      <c r="D14" s="155"/>
      <c r="H14" s="30"/>
      <c r="I14" s="101"/>
    </row>
    <row r="15" spans="3:9" s="28" customFormat="1" ht="12.75">
      <c r="C15" s="332">
        <v>75618</v>
      </c>
      <c r="D15" s="184" t="s">
        <v>456</v>
      </c>
      <c r="E15" s="184"/>
      <c r="F15" s="184"/>
      <c r="G15" s="184"/>
      <c r="H15" s="30"/>
      <c r="I15" s="101"/>
    </row>
    <row r="16" spans="2:9" s="28" customFormat="1" ht="12.75">
      <c r="B16" s="22"/>
      <c r="C16" s="332"/>
      <c r="D16" s="184" t="s">
        <v>2</v>
      </c>
      <c r="E16" s="184"/>
      <c r="F16" s="184"/>
      <c r="G16" s="184"/>
      <c r="H16" s="187">
        <f>SUM(H17)</f>
        <v>46000</v>
      </c>
      <c r="I16" s="101"/>
    </row>
    <row r="17" spans="1:8" ht="12.75">
      <c r="A17" t="s">
        <v>560</v>
      </c>
      <c r="C17" s="188" t="s">
        <v>382</v>
      </c>
      <c r="D17" s="117" t="s">
        <v>561</v>
      </c>
      <c r="E17" s="117"/>
      <c r="F17" s="117"/>
      <c r="G17" s="117"/>
      <c r="H17" s="141">
        <v>46000</v>
      </c>
    </row>
    <row r="18" ht="12.75">
      <c r="H18" s="30"/>
    </row>
    <row r="19" ht="12.75">
      <c r="H19" s="30"/>
    </row>
    <row r="20" ht="12.75">
      <c r="H20" s="30"/>
    </row>
    <row r="22" spans="2:5" ht="13.5" thickBot="1">
      <c r="B22" s="139" t="s">
        <v>493</v>
      </c>
      <c r="E22" s="2"/>
    </row>
    <row r="23" ht="13.5" thickTop="1"/>
    <row r="24" ht="12.75">
      <c r="B24" s="5"/>
    </row>
    <row r="25" spans="2:9" s="28" customFormat="1" ht="13.5" thickBot="1">
      <c r="B25" s="28" t="s">
        <v>460</v>
      </c>
      <c r="C25" s="164" t="s">
        <v>437</v>
      </c>
      <c r="D25" s="28" t="s">
        <v>563</v>
      </c>
      <c r="H25" s="8">
        <f>SUM(H27)</f>
        <v>46000</v>
      </c>
      <c r="I25" s="139"/>
    </row>
    <row r="26" ht="13.5" thickTop="1"/>
    <row r="27" spans="2:8" s="184" customFormat="1" ht="12.75">
      <c r="B27" s="184" t="s">
        <v>564</v>
      </c>
      <c r="D27" s="184" t="s">
        <v>0</v>
      </c>
      <c r="H27" s="187">
        <f>SUM(H28:H36)</f>
        <v>46000</v>
      </c>
    </row>
    <row r="28" spans="3:8" ht="12.75">
      <c r="C28" t="s">
        <v>565</v>
      </c>
      <c r="D28" t="s">
        <v>482</v>
      </c>
      <c r="E28" s="7"/>
      <c r="H28" s="7">
        <v>3800</v>
      </c>
    </row>
    <row r="29" spans="3:8" ht="12.75">
      <c r="C29" t="s">
        <v>416</v>
      </c>
      <c r="D29" t="s">
        <v>484</v>
      </c>
      <c r="E29" s="7"/>
      <c r="H29" s="7">
        <v>300</v>
      </c>
    </row>
    <row r="30" spans="3:8" ht="12.75">
      <c r="C30" t="s">
        <v>417</v>
      </c>
      <c r="D30" t="s">
        <v>488</v>
      </c>
      <c r="E30" s="7"/>
      <c r="H30" s="7">
        <v>100</v>
      </c>
    </row>
    <row r="31" spans="3:8" ht="12.75">
      <c r="C31" t="s">
        <v>504</v>
      </c>
      <c r="D31" t="s">
        <v>495</v>
      </c>
      <c r="E31" s="7"/>
      <c r="H31" s="7">
        <v>13000</v>
      </c>
    </row>
    <row r="32" spans="3:8" ht="12.75">
      <c r="C32" t="s">
        <v>566</v>
      </c>
      <c r="D32" t="s">
        <v>480</v>
      </c>
      <c r="E32" s="7"/>
      <c r="H32" s="7">
        <v>4580</v>
      </c>
    </row>
    <row r="33" spans="3:8" ht="12.75">
      <c r="C33" t="s">
        <v>636</v>
      </c>
      <c r="D33" t="s">
        <v>485</v>
      </c>
      <c r="E33" s="7"/>
      <c r="H33" s="7">
        <v>20</v>
      </c>
    </row>
    <row r="34" spans="3:8" ht="12.75">
      <c r="C34" t="s">
        <v>567</v>
      </c>
      <c r="D34" t="s">
        <v>481</v>
      </c>
      <c r="E34" s="7"/>
      <c r="H34" s="7">
        <v>23000</v>
      </c>
    </row>
    <row r="35" spans="3:8" ht="12.75">
      <c r="C35" t="s">
        <v>635</v>
      </c>
      <c r="D35" s="188" t="s">
        <v>489</v>
      </c>
      <c r="E35" s="7"/>
      <c r="H35" s="7">
        <v>700</v>
      </c>
    </row>
    <row r="36" spans="3:8" ht="12.75">
      <c r="C36" t="s">
        <v>596</v>
      </c>
      <c r="D36" t="s">
        <v>483</v>
      </c>
      <c r="E36" s="14"/>
      <c r="F36" s="14"/>
      <c r="G36" s="14"/>
      <c r="H36" s="141">
        <v>500</v>
      </c>
    </row>
    <row r="40" ht="12.75">
      <c r="G40" s="154" t="s">
        <v>706</v>
      </c>
    </row>
    <row r="41" ht="12.75">
      <c r="G41" s="154" t="s">
        <v>707</v>
      </c>
    </row>
    <row r="42" ht="12.75">
      <c r="G42" s="154"/>
    </row>
    <row r="43" ht="12.75">
      <c r="G43" s="154"/>
    </row>
    <row r="44" ht="12.75">
      <c r="G44" s="2" t="s">
        <v>708</v>
      </c>
    </row>
    <row r="45" ht="12.75">
      <c r="G45" s="2"/>
    </row>
    <row r="46" ht="12.75">
      <c r="G46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25390625" style="0" customWidth="1"/>
    <col min="2" max="2" width="10.00390625" style="0" customWidth="1"/>
    <col min="3" max="3" width="12.375" style="0" customWidth="1"/>
    <col min="4" max="4" width="10.375" style="0" customWidth="1"/>
    <col min="5" max="5" width="11.875" style="0" customWidth="1"/>
    <col min="6" max="6" width="11.25390625" style="0" customWidth="1"/>
    <col min="7" max="7" width="11.375" style="0" customWidth="1"/>
    <col min="8" max="8" width="10.75390625" style="0" customWidth="1"/>
    <col min="9" max="9" width="11.125" style="0" customWidth="1"/>
  </cols>
  <sheetData>
    <row r="1" ht="18">
      <c r="D1" s="72" t="s">
        <v>649</v>
      </c>
    </row>
    <row r="2" spans="1:6" ht="15">
      <c r="A2" s="195"/>
      <c r="B2" s="251" t="s">
        <v>478</v>
      </c>
      <c r="D2" s="195"/>
      <c r="E2" s="195"/>
      <c r="F2" s="195"/>
    </row>
    <row r="3" spans="1:6" ht="15">
      <c r="A3" s="195"/>
      <c r="C3" s="251"/>
      <c r="D3" s="195"/>
      <c r="E3" s="195"/>
      <c r="F3" s="195"/>
    </row>
    <row r="4" spans="1:7" ht="14.25">
      <c r="A4" s="195"/>
      <c r="B4" s="195" t="s">
        <v>597</v>
      </c>
      <c r="C4" s="195"/>
      <c r="D4" s="195"/>
      <c r="E4" s="195"/>
      <c r="G4" s="385">
        <v>892000</v>
      </c>
    </row>
    <row r="5" spans="1:7" ht="14.25">
      <c r="A5" s="195"/>
      <c r="B5" s="195"/>
      <c r="C5" s="195"/>
      <c r="D5" s="195"/>
      <c r="E5" s="195"/>
      <c r="G5" s="385"/>
    </row>
    <row r="6" spans="1:7" ht="14.25">
      <c r="A6" s="195"/>
      <c r="B6" s="195" t="s">
        <v>374</v>
      </c>
      <c r="C6" s="195"/>
      <c r="D6" s="195"/>
      <c r="E6" s="195"/>
      <c r="F6" s="356"/>
      <c r="G6" s="385">
        <v>-15000</v>
      </c>
    </row>
    <row r="7" spans="1:7" ht="14.25">
      <c r="A7" s="195"/>
      <c r="B7" s="195"/>
      <c r="C7" s="195"/>
      <c r="D7" s="195"/>
      <c r="E7" s="195"/>
      <c r="F7" s="356"/>
      <c r="G7" s="385"/>
    </row>
    <row r="8" spans="1:7" ht="14.25">
      <c r="A8" s="195"/>
      <c r="B8" s="195" t="s">
        <v>598</v>
      </c>
      <c r="C8" s="195"/>
      <c r="D8" s="195"/>
      <c r="E8" s="195"/>
      <c r="G8" s="385">
        <f>SUM(F10:F11)</f>
        <v>2442830</v>
      </c>
    </row>
    <row r="9" spans="1:7" ht="14.25">
      <c r="A9" s="195"/>
      <c r="B9" s="195" t="s">
        <v>667</v>
      </c>
      <c r="C9" s="195"/>
      <c r="D9" s="195"/>
      <c r="E9" s="195"/>
      <c r="G9" s="356"/>
    </row>
    <row r="10" spans="1:7" ht="14.25">
      <c r="A10" s="195"/>
      <c r="B10" s="195"/>
      <c r="C10" s="22" t="s">
        <v>668</v>
      </c>
      <c r="D10" s="22"/>
      <c r="E10" s="22"/>
      <c r="F10" s="733">
        <v>563000</v>
      </c>
      <c r="G10" s="356"/>
    </row>
    <row r="11" spans="1:7" ht="14.25">
      <c r="A11" s="195"/>
      <c r="B11" s="195"/>
      <c r="C11" s="22" t="s">
        <v>660</v>
      </c>
      <c r="D11" s="22"/>
      <c r="E11" s="22"/>
      <c r="F11" s="733">
        <v>1879830</v>
      </c>
      <c r="G11" s="356" t="s">
        <v>470</v>
      </c>
    </row>
    <row r="12" spans="1:7" ht="14.25">
      <c r="A12" s="195"/>
      <c r="B12" s="195"/>
      <c r="C12" s="22"/>
      <c r="D12" s="22"/>
      <c r="E12" s="22"/>
      <c r="F12" s="733"/>
      <c r="G12" s="356"/>
    </row>
    <row r="13" spans="1:7" ht="14.25">
      <c r="A13" s="195"/>
      <c r="B13" s="195" t="s">
        <v>599</v>
      </c>
      <c r="C13" s="195"/>
      <c r="D13" s="195"/>
      <c r="E13" s="195"/>
      <c r="G13" s="385">
        <v>317500</v>
      </c>
    </row>
    <row r="14" spans="1:7" ht="14.25">
      <c r="A14" s="195"/>
      <c r="B14" s="195"/>
      <c r="C14" s="195"/>
      <c r="D14" s="195"/>
      <c r="E14" s="195"/>
      <c r="G14" s="385"/>
    </row>
    <row r="15" spans="1:7" ht="14.25">
      <c r="A15" s="195"/>
      <c r="B15" s="195" t="s">
        <v>600</v>
      </c>
      <c r="C15" s="195"/>
      <c r="D15" s="195"/>
      <c r="E15" s="195"/>
      <c r="G15" s="385">
        <f>SUM(G4+G6+G8-G13)</f>
        <v>3002330</v>
      </c>
    </row>
    <row r="16" spans="1:6" ht="14.25">
      <c r="A16" s="195"/>
      <c r="B16" s="22" t="s">
        <v>650</v>
      </c>
      <c r="C16" s="22" t="s">
        <v>651</v>
      </c>
      <c r="F16" s="358">
        <v>1915830</v>
      </c>
    </row>
    <row r="17" spans="1:6" ht="14.25">
      <c r="A17" s="195"/>
      <c r="B17" s="195"/>
      <c r="C17" s="22" t="s">
        <v>375</v>
      </c>
      <c r="F17" s="358">
        <v>1086500</v>
      </c>
    </row>
    <row r="18" spans="1:6" ht="14.25">
      <c r="A18" s="195"/>
      <c r="B18" s="195"/>
      <c r="C18" s="22" t="s">
        <v>376</v>
      </c>
      <c r="F18" s="358"/>
    </row>
    <row r="19" spans="1:6" ht="14.25">
      <c r="A19" s="195"/>
      <c r="B19" s="195"/>
      <c r="C19" s="22"/>
      <c r="E19" s="358"/>
      <c r="F19" s="357"/>
    </row>
    <row r="20" spans="1:8" ht="12.75">
      <c r="A20" s="359" t="s">
        <v>652</v>
      </c>
      <c r="B20" s="359" t="s">
        <v>653</v>
      </c>
      <c r="C20" s="364" t="s">
        <v>472</v>
      </c>
      <c r="D20" s="367" t="s">
        <v>663</v>
      </c>
      <c r="E20" s="359" t="s">
        <v>664</v>
      </c>
      <c r="F20" s="369" t="s">
        <v>649</v>
      </c>
      <c r="G20" s="359" t="s">
        <v>654</v>
      </c>
      <c r="H20" s="360" t="s">
        <v>654</v>
      </c>
    </row>
    <row r="21" spans="1:8" ht="12.75">
      <c r="A21" s="361"/>
      <c r="B21" s="361" t="s">
        <v>661</v>
      </c>
      <c r="C21" s="97" t="s">
        <v>666</v>
      </c>
      <c r="D21" s="240" t="s">
        <v>661</v>
      </c>
      <c r="E21" s="361" t="s">
        <v>665</v>
      </c>
      <c r="F21" s="370" t="s">
        <v>655</v>
      </c>
      <c r="G21" s="361" t="s">
        <v>656</v>
      </c>
      <c r="H21" s="337" t="s">
        <v>657</v>
      </c>
    </row>
    <row r="22" spans="1:8" ht="12.75">
      <c r="A22" s="362"/>
      <c r="B22" s="362" t="s">
        <v>662</v>
      </c>
      <c r="C22" s="366" t="s">
        <v>658</v>
      </c>
      <c r="D22" s="368" t="s">
        <v>662</v>
      </c>
      <c r="E22" s="362"/>
      <c r="F22" s="371"/>
      <c r="G22" s="362" t="s">
        <v>659</v>
      </c>
      <c r="H22" s="384" t="s">
        <v>659</v>
      </c>
    </row>
    <row r="23" spans="1:8" ht="15">
      <c r="A23" s="363"/>
      <c r="B23" s="363"/>
      <c r="C23" s="130"/>
      <c r="D23" s="365"/>
      <c r="E23" s="130"/>
      <c r="F23" s="376"/>
      <c r="G23" s="377"/>
      <c r="H23" s="372"/>
    </row>
    <row r="24" spans="1:8" ht="15.75" thickBot="1">
      <c r="A24" s="380">
        <v>2004</v>
      </c>
      <c r="B24" s="382"/>
      <c r="C24" s="734">
        <v>892000</v>
      </c>
      <c r="D24" s="382"/>
      <c r="E24" s="382"/>
      <c r="F24" s="735">
        <v>9213410</v>
      </c>
      <c r="G24" s="375"/>
      <c r="H24" s="386">
        <f>SUM(C24/F24%)</f>
        <v>9.68</v>
      </c>
    </row>
    <row r="25" spans="1:8" ht="15">
      <c r="A25" s="381">
        <v>2005</v>
      </c>
      <c r="B25" s="736">
        <v>317500</v>
      </c>
      <c r="C25" s="373">
        <v>3002330</v>
      </c>
      <c r="D25" s="736">
        <v>25000</v>
      </c>
      <c r="E25" s="373">
        <f>SUM(B25+B26+D25)</f>
        <v>542500</v>
      </c>
      <c r="F25" s="520">
        <v>9531000</v>
      </c>
      <c r="G25" s="387">
        <f aca="true" t="shared" si="0" ref="G25:G33">SUM(E25/F25%)</f>
        <v>5.69</v>
      </c>
      <c r="H25" s="388">
        <f aca="true" t="shared" si="1" ref="H25:H33">SUM(C25/F25%)</f>
        <v>31.5</v>
      </c>
    </row>
    <row r="26" spans="1:8" ht="15">
      <c r="A26" s="381"/>
      <c r="B26" s="373">
        <v>200000</v>
      </c>
      <c r="C26" s="199" t="s">
        <v>377</v>
      </c>
      <c r="D26" s="373"/>
      <c r="E26" s="373"/>
      <c r="F26" s="520"/>
      <c r="G26" s="387"/>
      <c r="H26" s="388"/>
    </row>
    <row r="27" spans="1:8" ht="14.25">
      <c r="A27" s="381">
        <v>2006</v>
      </c>
      <c r="B27" s="373">
        <v>750100</v>
      </c>
      <c r="C27" s="373">
        <v>4286528</v>
      </c>
      <c r="D27" s="373">
        <v>70660</v>
      </c>
      <c r="E27" s="373">
        <f aca="true" t="shared" si="2" ref="E27:E33">SUM(B27+D27)</f>
        <v>820760</v>
      </c>
      <c r="F27" s="520">
        <v>10000000</v>
      </c>
      <c r="G27" s="378">
        <f t="shared" si="0"/>
        <v>8.21</v>
      </c>
      <c r="H27" s="374">
        <f t="shared" si="1"/>
        <v>42.87</v>
      </c>
    </row>
    <row r="28" spans="1:8" ht="14.25">
      <c r="A28" s="381">
        <v>2007</v>
      </c>
      <c r="B28" s="373">
        <v>1146700</v>
      </c>
      <c r="C28" s="373">
        <v>5089828</v>
      </c>
      <c r="D28" s="373">
        <v>86350</v>
      </c>
      <c r="E28" s="373">
        <f t="shared" si="2"/>
        <v>1233050</v>
      </c>
      <c r="F28" s="520">
        <v>10500000</v>
      </c>
      <c r="G28" s="378">
        <f t="shared" si="0"/>
        <v>11.74</v>
      </c>
      <c r="H28" s="374">
        <f t="shared" si="1"/>
        <v>48.47</v>
      </c>
    </row>
    <row r="29" spans="1:8" ht="14.25">
      <c r="A29" s="381">
        <v>2008</v>
      </c>
      <c r="B29" s="373">
        <v>1461200</v>
      </c>
      <c r="C29" s="373">
        <v>3628628</v>
      </c>
      <c r="D29" s="373">
        <v>93670</v>
      </c>
      <c r="E29" s="373">
        <f t="shared" si="2"/>
        <v>1554870</v>
      </c>
      <c r="F29" s="520">
        <v>11000000</v>
      </c>
      <c r="G29" s="374">
        <f t="shared" si="0"/>
        <v>14.14</v>
      </c>
      <c r="H29" s="374">
        <f t="shared" si="1"/>
        <v>32.99</v>
      </c>
    </row>
    <row r="30" spans="1:8" ht="14.25">
      <c r="A30" s="381">
        <v>2009</v>
      </c>
      <c r="B30" s="373">
        <v>1336298</v>
      </c>
      <c r="C30" s="373">
        <v>2292330</v>
      </c>
      <c r="D30" s="373">
        <v>78200</v>
      </c>
      <c r="E30" s="373">
        <f t="shared" si="2"/>
        <v>1414498</v>
      </c>
      <c r="F30" s="520">
        <v>11500000</v>
      </c>
      <c r="G30" s="374">
        <f t="shared" si="0"/>
        <v>12.3</v>
      </c>
      <c r="H30" s="374">
        <f t="shared" si="1"/>
        <v>19.93</v>
      </c>
    </row>
    <row r="31" spans="1:8" ht="14.25">
      <c r="A31" s="381">
        <v>2010</v>
      </c>
      <c r="B31" s="373">
        <v>1336030</v>
      </c>
      <c r="C31" s="373">
        <v>956300</v>
      </c>
      <c r="D31" s="373">
        <v>50000</v>
      </c>
      <c r="E31" s="373">
        <f t="shared" si="2"/>
        <v>1386030</v>
      </c>
      <c r="F31" s="520">
        <v>12000000</v>
      </c>
      <c r="G31" s="374">
        <f t="shared" si="0"/>
        <v>11.55</v>
      </c>
      <c r="H31" s="374">
        <f t="shared" si="1"/>
        <v>7.97</v>
      </c>
    </row>
    <row r="32" spans="1:8" ht="14.25">
      <c r="A32" s="381">
        <v>2011</v>
      </c>
      <c r="B32" s="373">
        <v>456300</v>
      </c>
      <c r="C32" s="373">
        <v>500000</v>
      </c>
      <c r="D32" s="373">
        <v>19600</v>
      </c>
      <c r="E32" s="373">
        <f t="shared" si="2"/>
        <v>475900</v>
      </c>
      <c r="F32" s="520">
        <v>12500000</v>
      </c>
      <c r="G32" s="374">
        <f t="shared" si="0"/>
        <v>3.81</v>
      </c>
      <c r="H32" s="374">
        <f t="shared" si="1"/>
        <v>4</v>
      </c>
    </row>
    <row r="33" spans="1:8" ht="14.25">
      <c r="A33" s="381">
        <v>2012</v>
      </c>
      <c r="B33" s="373">
        <v>500000</v>
      </c>
      <c r="C33" s="373">
        <v>0</v>
      </c>
      <c r="D33" s="373">
        <v>6700</v>
      </c>
      <c r="E33" s="373">
        <f t="shared" si="2"/>
        <v>506700</v>
      </c>
      <c r="F33" s="520">
        <v>13000000</v>
      </c>
      <c r="G33" s="374">
        <f t="shared" si="0"/>
        <v>3.9</v>
      </c>
      <c r="H33" s="374">
        <f t="shared" si="1"/>
        <v>0</v>
      </c>
    </row>
    <row r="34" spans="1:8" ht="15">
      <c r="A34" s="737"/>
      <c r="B34" s="383">
        <f>SUM(B25:B33)</f>
        <v>7504128</v>
      </c>
      <c r="C34" s="383"/>
      <c r="D34" s="383">
        <f>SUM(D25:D33)</f>
        <v>430180</v>
      </c>
      <c r="E34" s="383">
        <f>SUM(E25:E33)</f>
        <v>7934308</v>
      </c>
      <c r="F34" s="383"/>
      <c r="G34" s="383"/>
      <c r="H34" s="383"/>
    </row>
    <row r="35" spans="1:8" ht="15">
      <c r="A35" s="542"/>
      <c r="B35" s="738"/>
      <c r="C35" s="738"/>
      <c r="D35" s="738"/>
      <c r="E35" s="738"/>
      <c r="F35" s="738"/>
      <c r="G35" s="738"/>
      <c r="H35" s="738"/>
    </row>
    <row r="36" spans="1:5" ht="15">
      <c r="A36" s="195" t="s">
        <v>378</v>
      </c>
      <c r="B36" s="112"/>
      <c r="C36" s="112"/>
      <c r="D36" s="112"/>
      <c r="E36" s="112"/>
    </row>
    <row r="37" spans="1:9" ht="14.25">
      <c r="A37" s="49"/>
      <c r="B37" s="195"/>
      <c r="C37" s="22"/>
      <c r="D37" s="22"/>
      <c r="E37" s="22"/>
      <c r="F37" s="22"/>
      <c r="G37" s="22"/>
      <c r="H37" s="22"/>
      <c r="I37" s="22"/>
    </row>
    <row r="38" spans="1:8" ht="14.25">
      <c r="A38" s="195"/>
      <c r="B38" s="22" t="s">
        <v>379</v>
      </c>
      <c r="C38" s="22" t="s">
        <v>477</v>
      </c>
      <c r="D38" s="22"/>
      <c r="E38" s="22"/>
      <c r="F38" s="22"/>
      <c r="G38" s="739">
        <v>469000</v>
      </c>
      <c r="H38" s="740">
        <f>SUM(G38:G39)</f>
        <v>2034298</v>
      </c>
    </row>
    <row r="39" spans="1:8" ht="14.25">
      <c r="A39" s="195"/>
      <c r="B39" s="195"/>
      <c r="C39" s="195" t="s">
        <v>660</v>
      </c>
      <c r="D39" s="195"/>
      <c r="E39" s="22"/>
      <c r="F39" s="22"/>
      <c r="G39" s="739">
        <v>1565298</v>
      </c>
      <c r="H39" s="741"/>
    </row>
    <row r="40" spans="1:8" ht="14.25">
      <c r="A40" s="195"/>
      <c r="B40" s="22" t="s">
        <v>380</v>
      </c>
      <c r="C40" s="22" t="s">
        <v>477</v>
      </c>
      <c r="D40" s="195"/>
      <c r="E40" s="22"/>
      <c r="F40" s="22"/>
      <c r="G40" s="739">
        <v>450000</v>
      </c>
      <c r="H40" s="742">
        <f>SUM(G40:G41)</f>
        <v>1950000</v>
      </c>
    </row>
    <row r="41" spans="1:8" ht="14.25">
      <c r="A41" s="195"/>
      <c r="B41" s="195"/>
      <c r="C41" s="195" t="s">
        <v>660</v>
      </c>
      <c r="D41" s="195"/>
      <c r="E41" s="22"/>
      <c r="F41" s="22"/>
      <c r="G41" s="739">
        <v>1500000</v>
      </c>
      <c r="H41" s="741"/>
    </row>
    <row r="42" spans="1:8" ht="15" thickBot="1">
      <c r="A42" s="195"/>
      <c r="B42" s="195"/>
      <c r="C42" s="195"/>
      <c r="D42" s="195"/>
      <c r="E42" s="22"/>
      <c r="F42" s="22" t="s">
        <v>472</v>
      </c>
      <c r="H42" s="743">
        <f>SUM(H38:H41)</f>
        <v>3984298</v>
      </c>
    </row>
    <row r="43" spans="1:6" ht="14.25">
      <c r="A43" s="195"/>
      <c r="B43" s="195"/>
      <c r="C43" s="195"/>
      <c r="D43" s="195"/>
      <c r="E43" s="22"/>
      <c r="F43" s="22"/>
    </row>
    <row r="44" spans="1:6" ht="14.25">
      <c r="A44" s="195"/>
      <c r="B44" s="195"/>
      <c r="C44" s="195"/>
      <c r="D44" s="195"/>
      <c r="E44" s="22"/>
      <c r="F44" s="22"/>
    </row>
    <row r="45" spans="1:6" ht="14.25">
      <c r="A45" s="195"/>
      <c r="B45" s="195"/>
      <c r="C45" s="195"/>
      <c r="D45" s="195"/>
      <c r="E45" s="195"/>
      <c r="F45" s="22"/>
    </row>
    <row r="46" spans="1:6" ht="14.25">
      <c r="A46" s="195"/>
      <c r="B46" s="195"/>
      <c r="C46" s="195"/>
      <c r="D46" s="195"/>
      <c r="E46" s="195"/>
      <c r="F46" s="195" t="s">
        <v>669</v>
      </c>
    </row>
    <row r="49" ht="12.75">
      <c r="F49" t="s">
        <v>670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1" sqref="B1"/>
    </sheetView>
  </sheetViews>
  <sheetFormatPr defaultColWidth="9.00390625" defaultRowHeight="12.75"/>
  <cols>
    <col min="2" max="2" width="48.125" style="0" customWidth="1"/>
    <col min="3" max="3" width="16.625" style="0" customWidth="1"/>
    <col min="4" max="4" width="9.875" style="0" customWidth="1"/>
    <col min="5" max="5" width="14.125" style="0" customWidth="1"/>
  </cols>
  <sheetData>
    <row r="1" ht="25.5">
      <c r="B1" s="653" t="s">
        <v>151</v>
      </c>
    </row>
    <row r="2" ht="15.75">
      <c r="B2" s="190" t="s">
        <v>155</v>
      </c>
    </row>
    <row r="3" ht="12.75">
      <c r="A3" s="28" t="s">
        <v>157</v>
      </c>
    </row>
    <row r="4" spans="1:2" ht="12.75">
      <c r="A4" s="28"/>
      <c r="B4" s="164" t="s">
        <v>156</v>
      </c>
    </row>
    <row r="6" ht="13.5" thickBot="1"/>
    <row r="7" spans="1:4" ht="12.75">
      <c r="A7" s="91" t="s">
        <v>572</v>
      </c>
      <c r="B7" s="91"/>
      <c r="C7" s="89"/>
      <c r="D7" s="90"/>
    </row>
    <row r="8" spans="1:4" ht="12.75">
      <c r="A8" s="64" t="s">
        <v>570</v>
      </c>
      <c r="B8" s="656" t="s">
        <v>522</v>
      </c>
      <c r="C8" s="654" t="s">
        <v>152</v>
      </c>
      <c r="D8" s="60"/>
    </row>
    <row r="9" spans="1:4" ht="13.5" thickBot="1">
      <c r="A9" s="79" t="s">
        <v>42</v>
      </c>
      <c r="B9" s="79"/>
      <c r="C9" s="92"/>
      <c r="D9" s="93"/>
    </row>
    <row r="10" spans="1:4" s="28" customFormat="1" ht="13.5" thickBot="1">
      <c r="A10" s="392">
        <v>750</v>
      </c>
      <c r="B10" s="390" t="s">
        <v>559</v>
      </c>
      <c r="C10" s="611" t="s">
        <v>61</v>
      </c>
      <c r="D10" s="655"/>
    </row>
    <row r="11" spans="1:4" ht="13.5" thickTop="1">
      <c r="A11" s="414">
        <v>75011</v>
      </c>
      <c r="B11" s="657" t="s">
        <v>440</v>
      </c>
      <c r="C11" s="610" t="s">
        <v>61</v>
      </c>
      <c r="D11" s="60"/>
    </row>
    <row r="12" spans="1:4" ht="51">
      <c r="A12" s="64">
        <v>2010</v>
      </c>
      <c r="B12" s="657" t="s">
        <v>60</v>
      </c>
      <c r="C12" s="610" t="s">
        <v>61</v>
      </c>
      <c r="D12" s="60"/>
    </row>
    <row r="13" spans="1:4" s="28" customFormat="1" ht="26.25" thickBot="1">
      <c r="A13" s="392">
        <v>751</v>
      </c>
      <c r="B13" s="658" t="s">
        <v>68</v>
      </c>
      <c r="C13" s="611">
        <v>876</v>
      </c>
      <c r="D13" s="655"/>
    </row>
    <row r="14" spans="1:4" ht="26.25" thickTop="1">
      <c r="A14" s="414">
        <v>75101</v>
      </c>
      <c r="B14" s="657" t="s">
        <v>69</v>
      </c>
      <c r="C14" s="610">
        <v>876</v>
      </c>
      <c r="D14" s="60"/>
    </row>
    <row r="15" spans="1:4" ht="51">
      <c r="A15" s="64">
        <v>2010</v>
      </c>
      <c r="B15" s="657" t="s">
        <v>60</v>
      </c>
      <c r="C15" s="610">
        <v>876</v>
      </c>
      <c r="D15" s="60"/>
    </row>
    <row r="16" spans="1:4" s="28" customFormat="1" ht="26.25" thickBot="1">
      <c r="A16" s="392">
        <v>754</v>
      </c>
      <c r="B16" s="658" t="s">
        <v>72</v>
      </c>
      <c r="C16" s="611">
        <v>400</v>
      </c>
      <c r="D16" s="655"/>
    </row>
    <row r="17" spans="1:4" ht="13.5" thickTop="1">
      <c r="A17" s="414">
        <v>75414</v>
      </c>
      <c r="B17" s="657" t="s">
        <v>445</v>
      </c>
      <c r="C17" s="610">
        <v>400</v>
      </c>
      <c r="D17" s="60"/>
    </row>
    <row r="18" spans="1:4" ht="51">
      <c r="A18" s="64">
        <v>2010</v>
      </c>
      <c r="B18" s="657" t="s">
        <v>60</v>
      </c>
      <c r="C18" s="610">
        <v>400</v>
      </c>
      <c r="D18" s="60"/>
    </row>
    <row r="19" spans="1:4" s="28" customFormat="1" ht="13.5" thickBot="1">
      <c r="A19" s="392">
        <v>852</v>
      </c>
      <c r="B19" s="658" t="s">
        <v>15</v>
      </c>
      <c r="C19" s="611" t="s">
        <v>153</v>
      </c>
      <c r="D19" s="655"/>
    </row>
    <row r="20" spans="1:4" ht="26.25" thickTop="1">
      <c r="A20" s="414">
        <v>85212</v>
      </c>
      <c r="B20" s="657" t="s">
        <v>133</v>
      </c>
      <c r="C20" s="610" t="s">
        <v>134</v>
      </c>
      <c r="D20" s="60"/>
    </row>
    <row r="21" spans="1:4" ht="51">
      <c r="A21" s="64">
        <v>2010</v>
      </c>
      <c r="B21" s="657" t="s">
        <v>60</v>
      </c>
      <c r="C21" s="610" t="s">
        <v>134</v>
      </c>
      <c r="D21" s="60"/>
    </row>
    <row r="22" spans="1:4" ht="38.25">
      <c r="A22" s="414">
        <v>85213</v>
      </c>
      <c r="B22" s="657" t="s">
        <v>135</v>
      </c>
      <c r="C22" s="610" t="s">
        <v>136</v>
      </c>
      <c r="D22" s="60"/>
    </row>
    <row r="23" spans="1:4" ht="51">
      <c r="A23" s="64">
        <v>2010</v>
      </c>
      <c r="B23" s="657" t="s">
        <v>60</v>
      </c>
      <c r="C23" s="610" t="s">
        <v>136</v>
      </c>
      <c r="D23" s="60"/>
    </row>
    <row r="24" spans="1:4" ht="25.5">
      <c r="A24" s="414">
        <v>85214</v>
      </c>
      <c r="B24" s="657" t="s">
        <v>137</v>
      </c>
      <c r="C24" s="610" t="s">
        <v>139</v>
      </c>
      <c r="D24" s="60"/>
    </row>
    <row r="25" spans="1:4" ht="51">
      <c r="A25" s="64">
        <v>2010</v>
      </c>
      <c r="B25" s="657" t="s">
        <v>60</v>
      </c>
      <c r="C25" s="610" t="s">
        <v>139</v>
      </c>
      <c r="D25" s="60"/>
    </row>
    <row r="26" spans="1:4" ht="13.5" thickBot="1">
      <c r="A26" s="64"/>
      <c r="B26" s="64"/>
      <c r="C26" s="610"/>
      <c r="D26" s="60"/>
    </row>
    <row r="27" spans="1:4" ht="12.75">
      <c r="A27" s="91"/>
      <c r="B27" s="146" t="s">
        <v>472</v>
      </c>
      <c r="C27" s="659" t="s">
        <v>154</v>
      </c>
      <c r="D27" s="90"/>
    </row>
    <row r="28" spans="1:4" ht="13.5" thickBot="1">
      <c r="A28" s="79"/>
      <c r="B28" s="79"/>
      <c r="C28" s="615"/>
      <c r="D28" s="93"/>
    </row>
    <row r="29" ht="12.75">
      <c r="C29" s="49"/>
    </row>
    <row r="30" ht="12.75">
      <c r="C30" s="49"/>
    </row>
    <row r="31" ht="12.75">
      <c r="C31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53"/>
  <sheetViews>
    <sheetView workbookViewId="0" topLeftCell="A1">
      <selection activeCell="B2" sqref="B2"/>
    </sheetView>
  </sheetViews>
  <sheetFormatPr defaultColWidth="9.00390625" defaultRowHeight="12.75"/>
  <cols>
    <col min="1" max="1" width="7.125" style="5" customWidth="1"/>
    <col min="2" max="2" width="31.625" style="678" customWidth="1"/>
    <col min="3" max="3" width="13.00390625" style="118" customWidth="1"/>
    <col min="4" max="4" width="23.25390625" style="200" customWidth="1"/>
    <col min="5" max="5" width="7.875" style="0" customWidth="1"/>
    <col min="6" max="6" width="11.00390625" style="0" customWidth="1"/>
    <col min="7" max="7" width="10.00390625" style="7" customWidth="1"/>
    <col min="8" max="8" width="6.25390625" style="411" customWidth="1"/>
    <col min="9" max="9" width="6.75390625" style="131" customWidth="1"/>
    <col min="10" max="10" width="9.625" style="0" customWidth="1"/>
    <col min="11" max="11" width="10.00390625" style="131" customWidth="1"/>
  </cols>
  <sheetData>
    <row r="1" spans="3:10" ht="12.75">
      <c r="C1" s="107"/>
      <c r="D1" s="191"/>
      <c r="E1" s="14"/>
      <c r="F1" s="14"/>
      <c r="G1" s="660"/>
      <c r="I1" s="207"/>
      <c r="J1" s="14"/>
    </row>
    <row r="2" spans="1:10" ht="36">
      <c r="A2" s="14"/>
      <c r="B2" s="672" t="s">
        <v>158</v>
      </c>
      <c r="C2" s="107"/>
      <c r="E2" s="653"/>
      <c r="F2" s="14"/>
      <c r="G2" s="660"/>
      <c r="I2" s="207"/>
      <c r="J2" s="14"/>
    </row>
    <row r="3" spans="1:10" ht="15.75">
      <c r="A3" s="14"/>
      <c r="B3" s="709" t="s">
        <v>244</v>
      </c>
      <c r="C3" s="107"/>
      <c r="D3" s="191"/>
      <c r="E3" s="338"/>
      <c r="F3" s="338"/>
      <c r="G3" s="143"/>
      <c r="I3" s="207"/>
      <c r="J3" s="14"/>
    </row>
    <row r="4" spans="1:10" ht="15.75">
      <c r="A4" s="14"/>
      <c r="B4" s="652" t="s">
        <v>243</v>
      </c>
      <c r="C4" s="107"/>
      <c r="D4" s="191"/>
      <c r="E4" s="338"/>
      <c r="F4" s="338"/>
      <c r="G4" s="143"/>
      <c r="I4" s="207"/>
      <c r="J4" s="14"/>
    </row>
    <row r="5" spans="1:10" ht="13.5" thickBot="1">
      <c r="A5" s="14"/>
      <c r="C5" s="107"/>
      <c r="D5" s="191"/>
      <c r="E5" s="338"/>
      <c r="F5" s="338"/>
      <c r="G5" s="143"/>
      <c r="I5" s="207"/>
      <c r="J5" s="14"/>
    </row>
    <row r="6" spans="1:11" ht="15.75">
      <c r="A6" s="82" t="s">
        <v>572</v>
      </c>
      <c r="B6" s="681" t="s">
        <v>522</v>
      </c>
      <c r="C6" s="691" t="s">
        <v>152</v>
      </c>
      <c r="D6" s="694" t="s">
        <v>471</v>
      </c>
      <c r="E6" s="682"/>
      <c r="G6" s="51"/>
      <c r="H6" s="408"/>
      <c r="I6" s="144"/>
      <c r="J6" s="12"/>
      <c r="K6" s="144"/>
    </row>
    <row r="7" spans="1:11" ht="15.75">
      <c r="A7" s="86" t="s">
        <v>570</v>
      </c>
      <c r="B7" s="683"/>
      <c r="C7" s="692"/>
      <c r="D7" s="695"/>
      <c r="E7" s="685"/>
      <c r="F7" s="14"/>
      <c r="G7" s="51"/>
      <c r="H7" s="408"/>
      <c r="I7" s="144"/>
      <c r="J7" s="12"/>
      <c r="K7" s="144"/>
    </row>
    <row r="8" spans="1:11" ht="16.5" thickBot="1">
      <c r="A8" s="277" t="s">
        <v>42</v>
      </c>
      <c r="B8" s="686"/>
      <c r="C8" s="693"/>
      <c r="D8" s="696"/>
      <c r="E8" s="687"/>
      <c r="F8" s="14"/>
      <c r="G8" s="51"/>
      <c r="H8" s="408"/>
      <c r="I8" s="144"/>
      <c r="J8" s="12"/>
      <c r="K8" s="144"/>
    </row>
    <row r="9" spans="1:11" s="28" customFormat="1" ht="13.5" thickBot="1">
      <c r="A9" s="631" t="s">
        <v>4</v>
      </c>
      <c r="B9" s="637" t="s">
        <v>436</v>
      </c>
      <c r="C9" s="519">
        <v>0</v>
      </c>
      <c r="D9" s="697" t="s">
        <v>159</v>
      </c>
      <c r="E9" s="698"/>
      <c r="F9" s="101"/>
      <c r="G9" s="47"/>
      <c r="H9" s="564"/>
      <c r="I9" s="143"/>
      <c r="J9" s="38"/>
      <c r="K9" s="143"/>
    </row>
    <row r="10" spans="1:11" ht="24.75" thickTop="1">
      <c r="A10" s="65" t="s">
        <v>11</v>
      </c>
      <c r="B10" s="636" t="s">
        <v>44</v>
      </c>
      <c r="C10" s="330">
        <v>0</v>
      </c>
      <c r="D10" s="532" t="s">
        <v>160</v>
      </c>
      <c r="E10" s="320"/>
      <c r="F10" s="421"/>
      <c r="G10" s="44"/>
      <c r="H10" s="625"/>
      <c r="I10" s="207"/>
      <c r="J10" s="12"/>
      <c r="K10" s="144"/>
    </row>
    <row r="11" spans="1:11" ht="24">
      <c r="A11" s="65">
        <v>6050</v>
      </c>
      <c r="B11" s="636" t="s">
        <v>161</v>
      </c>
      <c r="C11" s="330">
        <v>0</v>
      </c>
      <c r="D11" s="532" t="s">
        <v>162</v>
      </c>
      <c r="E11" s="320"/>
      <c r="F11" s="421"/>
      <c r="G11" s="44"/>
      <c r="H11" s="625"/>
      <c r="I11" s="207"/>
      <c r="J11" s="12"/>
      <c r="K11" s="144"/>
    </row>
    <row r="12" spans="1:11" s="22" customFormat="1" ht="24">
      <c r="A12" s="330">
        <v>6058</v>
      </c>
      <c r="B12" s="636" t="s">
        <v>161</v>
      </c>
      <c r="C12" s="330">
        <v>0</v>
      </c>
      <c r="D12" s="532" t="s">
        <v>163</v>
      </c>
      <c r="E12" s="628"/>
      <c r="F12" s="23"/>
      <c r="G12" s="141"/>
      <c r="H12" s="626"/>
      <c r="I12" s="663"/>
      <c r="J12" s="23"/>
      <c r="K12" s="663"/>
    </row>
    <row r="13" spans="1:11" s="22" customFormat="1" ht="24">
      <c r="A13" s="330">
        <v>6059</v>
      </c>
      <c r="B13" s="636" t="s">
        <v>161</v>
      </c>
      <c r="C13" s="330">
        <v>0</v>
      </c>
      <c r="D13" s="532" t="s">
        <v>164</v>
      </c>
      <c r="E13" s="336"/>
      <c r="F13" s="174"/>
      <c r="G13" s="174"/>
      <c r="H13" s="626"/>
      <c r="I13" s="663"/>
      <c r="J13" s="23"/>
      <c r="K13" s="198"/>
    </row>
    <row r="14" spans="1:11" s="22" customFormat="1" ht="12.75">
      <c r="A14" s="644" t="s">
        <v>197</v>
      </c>
      <c r="B14" s="636" t="s">
        <v>3</v>
      </c>
      <c r="C14" s="330">
        <v>0</v>
      </c>
      <c r="D14" s="532" t="s">
        <v>165</v>
      </c>
      <c r="E14" s="336"/>
      <c r="F14" s="174"/>
      <c r="G14" s="174"/>
      <c r="H14" s="626"/>
      <c r="I14" s="663"/>
      <c r="J14" s="23"/>
      <c r="K14" s="198"/>
    </row>
    <row r="15" spans="1:11" ht="36">
      <c r="A15" s="330">
        <v>2850</v>
      </c>
      <c r="B15" s="636" t="s">
        <v>166</v>
      </c>
      <c r="C15" s="330">
        <v>0</v>
      </c>
      <c r="D15" s="532" t="s">
        <v>165</v>
      </c>
      <c r="E15" s="320"/>
      <c r="F15" s="26"/>
      <c r="G15" s="52"/>
      <c r="H15" s="626"/>
      <c r="I15" s="207"/>
      <c r="J15" s="14"/>
      <c r="K15" s="270"/>
    </row>
    <row r="16" spans="1:10" ht="12.75">
      <c r="A16" s="644" t="s">
        <v>41</v>
      </c>
      <c r="B16" s="636" t="s">
        <v>537</v>
      </c>
      <c r="C16" s="330">
        <v>0</v>
      </c>
      <c r="D16" s="532" t="s">
        <v>167</v>
      </c>
      <c r="E16" s="320"/>
      <c r="F16" s="185"/>
      <c r="G16" s="185"/>
      <c r="H16" s="661"/>
      <c r="I16" s="207"/>
      <c r="J16" s="14"/>
    </row>
    <row r="17" spans="1:10" ht="12.75">
      <c r="A17" s="330">
        <v>4210</v>
      </c>
      <c r="B17" s="636" t="s">
        <v>587</v>
      </c>
      <c r="C17" s="330">
        <v>0</v>
      </c>
      <c r="D17" s="532" t="s">
        <v>168</v>
      </c>
      <c r="E17" s="320"/>
      <c r="F17" s="186"/>
      <c r="G17" s="186"/>
      <c r="H17" s="626"/>
      <c r="I17" s="207"/>
      <c r="J17" s="14"/>
    </row>
    <row r="18" spans="1:10" ht="12.75">
      <c r="A18" s="330">
        <v>4300</v>
      </c>
      <c r="B18" s="636" t="s">
        <v>583</v>
      </c>
      <c r="C18" s="330">
        <v>0</v>
      </c>
      <c r="D18" s="532">
        <v>500</v>
      </c>
      <c r="E18" s="320"/>
      <c r="F18" s="47"/>
      <c r="G18" s="47"/>
      <c r="H18" s="564"/>
      <c r="I18" s="207"/>
      <c r="J18" s="14"/>
    </row>
    <row r="19" spans="1:10" ht="12.75">
      <c r="A19" s="330">
        <v>4430</v>
      </c>
      <c r="B19" s="636" t="s">
        <v>169</v>
      </c>
      <c r="C19" s="330">
        <v>0</v>
      </c>
      <c r="D19" s="532">
        <v>100</v>
      </c>
      <c r="E19" s="320"/>
      <c r="F19" s="14"/>
      <c r="G19" s="52"/>
      <c r="H19" s="626"/>
      <c r="I19" s="207"/>
      <c r="J19" s="14"/>
    </row>
    <row r="20" spans="1:11" s="28" customFormat="1" ht="13.5" thickBot="1">
      <c r="A20" s="631">
        <v>600</v>
      </c>
      <c r="B20" s="637" t="s">
        <v>578</v>
      </c>
      <c r="C20" s="519">
        <v>0</v>
      </c>
      <c r="D20" s="697" t="s">
        <v>170</v>
      </c>
      <c r="E20" s="698"/>
      <c r="F20" s="30"/>
      <c r="G20" s="47"/>
      <c r="H20" s="564"/>
      <c r="I20" s="664"/>
      <c r="J20" s="101"/>
      <c r="K20" s="405"/>
    </row>
    <row r="21" spans="1:10" ht="13.5" thickTop="1">
      <c r="A21" s="644">
        <v>60016</v>
      </c>
      <c r="B21" s="636" t="s">
        <v>528</v>
      </c>
      <c r="C21" s="330">
        <v>0</v>
      </c>
      <c r="D21" s="532" t="s">
        <v>171</v>
      </c>
      <c r="E21" s="320"/>
      <c r="F21" s="14"/>
      <c r="G21" s="14"/>
      <c r="H21" s="626"/>
      <c r="I21" s="207"/>
      <c r="J21" s="14"/>
    </row>
    <row r="22" spans="1:10" ht="12.75">
      <c r="A22" s="330">
        <v>4210</v>
      </c>
      <c r="B22" s="636" t="s">
        <v>587</v>
      </c>
      <c r="C22" s="330">
        <v>0</v>
      </c>
      <c r="D22" s="532" t="s">
        <v>172</v>
      </c>
      <c r="E22" s="555"/>
      <c r="F22" s="47"/>
      <c r="G22" s="47"/>
      <c r="H22" s="564"/>
      <c r="I22" s="207"/>
      <c r="J22" s="14"/>
    </row>
    <row r="23" spans="1:10" ht="12.75">
      <c r="A23" s="330">
        <v>4270</v>
      </c>
      <c r="B23" s="636" t="s">
        <v>173</v>
      </c>
      <c r="C23" s="330">
        <v>0</v>
      </c>
      <c r="D23" s="532" t="s">
        <v>174</v>
      </c>
      <c r="E23" s="555"/>
      <c r="F23" s="174"/>
      <c r="G23" s="174"/>
      <c r="H23" s="626"/>
      <c r="I23" s="207"/>
      <c r="J23" s="14"/>
    </row>
    <row r="24" spans="1:10" ht="12.75">
      <c r="A24" s="330">
        <v>4300</v>
      </c>
      <c r="B24" s="636" t="s">
        <v>583</v>
      </c>
      <c r="C24" s="330">
        <v>0</v>
      </c>
      <c r="D24" s="532" t="s">
        <v>175</v>
      </c>
      <c r="E24" s="555"/>
      <c r="F24" s="174"/>
      <c r="G24" s="174"/>
      <c r="H24" s="626"/>
      <c r="I24" s="207"/>
      <c r="J24" s="14"/>
    </row>
    <row r="25" spans="1:10" ht="12.75">
      <c r="A25" s="330">
        <v>4430</v>
      </c>
      <c r="B25" s="636" t="s">
        <v>169</v>
      </c>
      <c r="C25" s="330">
        <v>0</v>
      </c>
      <c r="D25" s="532" t="s">
        <v>176</v>
      </c>
      <c r="E25" s="555"/>
      <c r="F25" s="174"/>
      <c r="G25" s="174"/>
      <c r="H25" s="626"/>
      <c r="I25" s="207"/>
      <c r="J25" s="14"/>
    </row>
    <row r="26" spans="1:10" ht="24">
      <c r="A26" s="330">
        <v>4590</v>
      </c>
      <c r="B26" s="636" t="s">
        <v>177</v>
      </c>
      <c r="C26" s="330">
        <v>0</v>
      </c>
      <c r="D26" s="532" t="s">
        <v>56</v>
      </c>
      <c r="E26" s="555"/>
      <c r="F26" s="662"/>
      <c r="G26" s="662"/>
      <c r="H26" s="661"/>
      <c r="I26" s="207"/>
      <c r="J26" s="14"/>
    </row>
    <row r="27" spans="1:10" ht="24">
      <c r="A27" s="330">
        <v>6050</v>
      </c>
      <c r="B27" s="636" t="s">
        <v>161</v>
      </c>
      <c r="C27" s="330">
        <v>0</v>
      </c>
      <c r="D27" s="532" t="s">
        <v>178</v>
      </c>
      <c r="E27" s="320"/>
      <c r="F27" s="26"/>
      <c r="G27" s="52"/>
      <c r="H27" s="196"/>
      <c r="I27" s="207"/>
      <c r="J27" s="14"/>
    </row>
    <row r="28" spans="1:10" ht="24">
      <c r="A28" s="330">
        <v>6060</v>
      </c>
      <c r="B28" s="636" t="s">
        <v>179</v>
      </c>
      <c r="C28" s="330">
        <v>0</v>
      </c>
      <c r="D28" s="532" t="s">
        <v>180</v>
      </c>
      <c r="E28" s="320"/>
      <c r="F28" s="26"/>
      <c r="G28" s="52"/>
      <c r="H28" s="626"/>
      <c r="I28" s="207"/>
      <c r="J28" s="14"/>
    </row>
    <row r="29" spans="1:10" ht="12.75">
      <c r="A29" s="644">
        <v>60095</v>
      </c>
      <c r="B29" s="636" t="s">
        <v>537</v>
      </c>
      <c r="C29" s="330">
        <v>0</v>
      </c>
      <c r="D29" s="532" t="s">
        <v>181</v>
      </c>
      <c r="E29" s="320"/>
      <c r="F29" s="26"/>
      <c r="G29" s="52"/>
      <c r="H29" s="626"/>
      <c r="I29" s="207"/>
      <c r="J29" s="14"/>
    </row>
    <row r="30" spans="1:10" ht="12.75">
      <c r="A30" s="330">
        <v>4300</v>
      </c>
      <c r="B30" s="636" t="s">
        <v>583</v>
      </c>
      <c r="C30" s="330">
        <v>0</v>
      </c>
      <c r="D30" s="532" t="s">
        <v>182</v>
      </c>
      <c r="E30" s="320"/>
      <c r="F30" s="26"/>
      <c r="G30" s="52"/>
      <c r="H30" s="626"/>
      <c r="I30" s="207"/>
      <c r="J30" s="14"/>
    </row>
    <row r="31" spans="1:10" ht="24">
      <c r="A31" s="330">
        <v>6050</v>
      </c>
      <c r="B31" s="636" t="s">
        <v>161</v>
      </c>
      <c r="C31" s="330">
        <v>0</v>
      </c>
      <c r="D31" s="532" t="s">
        <v>90</v>
      </c>
      <c r="E31" s="320"/>
      <c r="F31" s="185"/>
      <c r="G31" s="185"/>
      <c r="H31" s="661"/>
      <c r="I31" s="207"/>
      <c r="J31" s="14"/>
    </row>
    <row r="32" spans="1:11" s="28" customFormat="1" ht="13.5" thickBot="1">
      <c r="A32" s="631">
        <v>700</v>
      </c>
      <c r="B32" s="637" t="s">
        <v>439</v>
      </c>
      <c r="C32" s="519">
        <v>0</v>
      </c>
      <c r="D32" s="697" t="s">
        <v>183</v>
      </c>
      <c r="E32" s="698"/>
      <c r="F32" s="669"/>
      <c r="G32" s="669"/>
      <c r="H32" s="670"/>
      <c r="I32" s="664"/>
      <c r="J32" s="101"/>
      <c r="K32" s="405"/>
    </row>
    <row r="33" spans="1:10" ht="24.75" thickTop="1">
      <c r="A33" s="644">
        <v>70005</v>
      </c>
      <c r="B33" s="636" t="s">
        <v>575</v>
      </c>
      <c r="C33" s="330">
        <v>0</v>
      </c>
      <c r="D33" s="532" t="s">
        <v>183</v>
      </c>
      <c r="E33" s="699"/>
      <c r="F33" s="51"/>
      <c r="G33" s="51"/>
      <c r="H33" s="564"/>
      <c r="I33" s="207"/>
      <c r="J33" s="14"/>
    </row>
    <row r="34" spans="1:10" ht="12.75">
      <c r="A34" s="330">
        <v>4170</v>
      </c>
      <c r="B34" s="636" t="s">
        <v>184</v>
      </c>
      <c r="C34" s="330">
        <v>0</v>
      </c>
      <c r="D34" s="532" t="s">
        <v>185</v>
      </c>
      <c r="E34" s="336"/>
      <c r="F34" s="26"/>
      <c r="G34" s="52"/>
      <c r="H34" s="626"/>
      <c r="I34" s="207"/>
      <c r="J34" s="14"/>
    </row>
    <row r="35" spans="1:10" ht="12.75">
      <c r="A35" s="330">
        <v>4210</v>
      </c>
      <c r="B35" s="636" t="s">
        <v>587</v>
      </c>
      <c r="C35" s="330">
        <v>0</v>
      </c>
      <c r="D35" s="532" t="s">
        <v>104</v>
      </c>
      <c r="E35" s="336"/>
      <c r="F35" s="185"/>
      <c r="G35" s="185"/>
      <c r="H35" s="626"/>
      <c r="I35" s="207"/>
      <c r="J35" s="14"/>
    </row>
    <row r="36" spans="1:10" ht="12.75">
      <c r="A36" s="330">
        <v>4260</v>
      </c>
      <c r="B36" s="636" t="s">
        <v>186</v>
      </c>
      <c r="C36" s="330">
        <v>0</v>
      </c>
      <c r="D36" s="532" t="s">
        <v>57</v>
      </c>
      <c r="E36" s="336"/>
      <c r="F36" s="185"/>
      <c r="G36" s="185"/>
      <c r="H36" s="626"/>
      <c r="I36" s="207"/>
      <c r="J36" s="14"/>
    </row>
    <row r="37" spans="1:10" ht="12.75">
      <c r="A37" s="330">
        <v>4270</v>
      </c>
      <c r="B37" s="636" t="s">
        <v>173</v>
      </c>
      <c r="C37" s="330">
        <v>0</v>
      </c>
      <c r="D37" s="532" t="s">
        <v>187</v>
      </c>
      <c r="E37" s="336"/>
      <c r="F37" s="47"/>
      <c r="G37" s="47"/>
      <c r="H37" s="564"/>
      <c r="I37" s="207"/>
      <c r="J37" s="14"/>
    </row>
    <row r="38" spans="1:10" ht="12.75">
      <c r="A38" s="330">
        <v>4300</v>
      </c>
      <c r="B38" s="636" t="s">
        <v>583</v>
      </c>
      <c r="C38" s="330">
        <v>0</v>
      </c>
      <c r="D38" s="532" t="s">
        <v>188</v>
      </c>
      <c r="E38" s="336"/>
      <c r="F38" s="47"/>
      <c r="G38" s="47"/>
      <c r="H38" s="564"/>
      <c r="I38" s="207"/>
      <c r="J38" s="14"/>
    </row>
    <row r="39" spans="1:10" ht="12.75">
      <c r="A39" s="330">
        <v>4430</v>
      </c>
      <c r="B39" s="636" t="s">
        <v>169</v>
      </c>
      <c r="C39" s="330">
        <v>0</v>
      </c>
      <c r="D39" s="532" t="s">
        <v>189</v>
      </c>
      <c r="E39" s="336"/>
      <c r="F39" s="26"/>
      <c r="G39" s="174"/>
      <c r="H39" s="626"/>
      <c r="I39" s="207"/>
      <c r="J39" s="14"/>
    </row>
    <row r="40" spans="1:11" s="28" customFormat="1" ht="13.5" thickBot="1">
      <c r="A40" s="631">
        <v>710</v>
      </c>
      <c r="B40" s="637" t="s">
        <v>402</v>
      </c>
      <c r="C40" s="519">
        <v>0</v>
      </c>
      <c r="D40" s="697" t="s">
        <v>190</v>
      </c>
      <c r="E40" s="700"/>
      <c r="F40" s="30"/>
      <c r="G40" s="47"/>
      <c r="H40" s="564"/>
      <c r="I40" s="208"/>
      <c r="J40" s="101"/>
      <c r="K40" s="405"/>
    </row>
    <row r="41" spans="1:10" ht="24.75" thickTop="1">
      <c r="A41" s="644">
        <v>71004</v>
      </c>
      <c r="B41" s="636" t="s">
        <v>5</v>
      </c>
      <c r="C41" s="330">
        <v>0</v>
      </c>
      <c r="D41" s="532" t="s">
        <v>191</v>
      </c>
      <c r="E41" s="336"/>
      <c r="F41" s="26"/>
      <c r="G41" s="52"/>
      <c r="H41" s="626"/>
      <c r="I41" s="207"/>
      <c r="J41" s="26"/>
    </row>
    <row r="42" spans="1:10" ht="12.75">
      <c r="A42" s="330">
        <v>4300</v>
      </c>
      <c r="B42" s="636" t="s">
        <v>583</v>
      </c>
      <c r="C42" s="330">
        <v>0</v>
      </c>
      <c r="D42" s="532" t="s">
        <v>191</v>
      </c>
      <c r="E42" s="336"/>
      <c r="F42" s="26"/>
      <c r="G42" s="52"/>
      <c r="H42" s="626"/>
      <c r="I42" s="207"/>
      <c r="J42" s="14"/>
    </row>
    <row r="43" spans="1:10" ht="24">
      <c r="A43" s="644">
        <v>71014</v>
      </c>
      <c r="B43" s="636" t="s">
        <v>6</v>
      </c>
      <c r="C43" s="330">
        <v>0</v>
      </c>
      <c r="D43" s="532" t="s">
        <v>66</v>
      </c>
      <c r="E43" s="701"/>
      <c r="F43" s="185"/>
      <c r="G43" s="185"/>
      <c r="H43" s="661"/>
      <c r="I43" s="207"/>
      <c r="J43" s="26"/>
    </row>
    <row r="44" spans="1:10" ht="12.75">
      <c r="A44" s="330">
        <v>4300</v>
      </c>
      <c r="B44" s="636" t="s">
        <v>583</v>
      </c>
      <c r="C44" s="330">
        <v>0</v>
      </c>
      <c r="D44" s="532" t="s">
        <v>66</v>
      </c>
      <c r="E44" s="336"/>
      <c r="F44" s="26"/>
      <c r="G44" s="52"/>
      <c r="H44" s="626"/>
      <c r="I44" s="207"/>
      <c r="J44" s="14"/>
    </row>
    <row r="45" spans="1:11" s="28" customFormat="1" ht="13.5" thickBot="1">
      <c r="A45" s="631">
        <v>750</v>
      </c>
      <c r="B45" s="637" t="s">
        <v>559</v>
      </c>
      <c r="C45" s="519" t="s">
        <v>61</v>
      </c>
      <c r="D45" s="697" t="s">
        <v>192</v>
      </c>
      <c r="E45" s="700"/>
      <c r="F45" s="30"/>
      <c r="G45" s="47"/>
      <c r="H45" s="564"/>
      <c r="I45" s="664"/>
      <c r="J45" s="101"/>
      <c r="K45" s="405"/>
    </row>
    <row r="46" spans="1:10" ht="13.5" thickTop="1">
      <c r="A46" s="644">
        <v>75011</v>
      </c>
      <c r="B46" s="636" t="s">
        <v>440</v>
      </c>
      <c r="C46" s="330" t="s">
        <v>61</v>
      </c>
      <c r="D46" s="532" t="s">
        <v>193</v>
      </c>
      <c r="E46" s="336"/>
      <c r="F46" s="26"/>
      <c r="G46" s="52"/>
      <c r="H46" s="626"/>
      <c r="I46" s="207"/>
      <c r="J46" s="14"/>
    </row>
    <row r="47" spans="1:10" ht="12.75">
      <c r="A47" s="688">
        <v>4010</v>
      </c>
      <c r="B47" s="672" t="s">
        <v>194</v>
      </c>
      <c r="C47" s="330" t="s">
        <v>195</v>
      </c>
      <c r="D47" s="532" t="s">
        <v>196</v>
      </c>
      <c r="E47" s="336"/>
      <c r="F47" s="26"/>
      <c r="G47" s="52"/>
      <c r="H47" s="626"/>
      <c r="I47" s="207"/>
      <c r="J47" s="14"/>
    </row>
    <row r="48" spans="1:10" ht="12.75">
      <c r="A48" s="689">
        <v>4040</v>
      </c>
      <c r="B48" s="672" t="s">
        <v>198</v>
      </c>
      <c r="C48" s="330">
        <v>0</v>
      </c>
      <c r="D48" s="614" t="s">
        <v>199</v>
      </c>
      <c r="E48" s="441"/>
      <c r="F48" s="185"/>
      <c r="G48" s="185"/>
      <c r="H48" s="661"/>
      <c r="I48" s="207"/>
      <c r="J48" s="14"/>
    </row>
    <row r="49" spans="1:11" ht="12.75">
      <c r="A49" s="690">
        <v>4110</v>
      </c>
      <c r="B49" s="672" t="s">
        <v>200</v>
      </c>
      <c r="C49" s="330" t="s">
        <v>201</v>
      </c>
      <c r="D49" s="532" t="s">
        <v>202</v>
      </c>
      <c r="E49" s="77"/>
      <c r="F49" s="26"/>
      <c r="G49" s="52"/>
      <c r="H49" s="626"/>
      <c r="I49" s="207"/>
      <c r="J49" s="26"/>
      <c r="K49" s="270"/>
    </row>
    <row r="50" spans="1:10" ht="12.75">
      <c r="A50" s="690">
        <v>4120</v>
      </c>
      <c r="B50" s="672" t="s">
        <v>203</v>
      </c>
      <c r="C50" s="330">
        <v>950</v>
      </c>
      <c r="D50" s="532" t="s">
        <v>204</v>
      </c>
      <c r="E50" s="77"/>
      <c r="F50" s="26"/>
      <c r="G50" s="52"/>
      <c r="H50" s="626"/>
      <c r="I50" s="207"/>
      <c r="J50" s="14"/>
    </row>
    <row r="51" spans="1:10" ht="12.75">
      <c r="A51" s="690">
        <v>4210</v>
      </c>
      <c r="B51" s="672" t="s">
        <v>587</v>
      </c>
      <c r="C51" s="330">
        <v>0</v>
      </c>
      <c r="D51" s="614" t="s">
        <v>205</v>
      </c>
      <c r="E51" s="443"/>
      <c r="F51" s="185"/>
      <c r="G51" s="185"/>
      <c r="H51" s="626"/>
      <c r="I51" s="207"/>
      <c r="J51" s="26"/>
    </row>
    <row r="52" spans="1:10" ht="12.75">
      <c r="A52" s="690">
        <v>4300</v>
      </c>
      <c r="B52" s="672" t="s">
        <v>583</v>
      </c>
      <c r="C52" s="330">
        <v>0</v>
      </c>
      <c r="D52" s="614" t="s">
        <v>206</v>
      </c>
      <c r="E52" s="443"/>
      <c r="F52" s="185"/>
      <c r="G52" s="185"/>
      <c r="H52" s="626"/>
      <c r="I52" s="207"/>
      <c r="J52" s="14"/>
    </row>
    <row r="53" spans="1:10" ht="24">
      <c r="A53" s="690">
        <v>4440</v>
      </c>
      <c r="B53" s="672" t="s">
        <v>207</v>
      </c>
      <c r="C53" s="330">
        <v>0</v>
      </c>
      <c r="D53" s="614" t="s">
        <v>208</v>
      </c>
      <c r="E53" s="147"/>
      <c r="F53" s="47"/>
      <c r="G53" s="47"/>
      <c r="H53" s="564"/>
      <c r="I53" s="207"/>
      <c r="J53" s="14"/>
    </row>
    <row r="54" spans="1:10" ht="24">
      <c r="A54" s="413">
        <v>75022</v>
      </c>
      <c r="B54" s="672" t="s">
        <v>209</v>
      </c>
      <c r="C54" s="330">
        <v>0</v>
      </c>
      <c r="D54" s="532" t="s">
        <v>210</v>
      </c>
      <c r="E54" s="77"/>
      <c r="F54" s="26"/>
      <c r="G54" s="52"/>
      <c r="H54" s="626"/>
      <c r="I54" s="207"/>
      <c r="J54" s="14"/>
    </row>
    <row r="55" spans="1:10" ht="12.75">
      <c r="A55" s="398">
        <v>3030</v>
      </c>
      <c r="B55" s="672" t="s">
        <v>211</v>
      </c>
      <c r="C55" s="330">
        <v>0</v>
      </c>
      <c r="D55" s="614" t="s">
        <v>212</v>
      </c>
      <c r="E55" s="77"/>
      <c r="F55" s="185"/>
      <c r="G55" s="185"/>
      <c r="H55" s="661"/>
      <c r="I55" s="207"/>
      <c r="J55" s="14"/>
    </row>
    <row r="56" spans="1:11" ht="12.75">
      <c r="A56" s="398">
        <v>4210</v>
      </c>
      <c r="B56" s="672" t="s">
        <v>587</v>
      </c>
      <c r="C56" s="330">
        <v>0</v>
      </c>
      <c r="D56" s="532" t="s">
        <v>50</v>
      </c>
      <c r="E56" s="77"/>
      <c r="F56" s="26"/>
      <c r="G56" s="52"/>
      <c r="H56" s="626"/>
      <c r="I56" s="207"/>
      <c r="J56" s="14"/>
      <c r="K56" s="270"/>
    </row>
    <row r="57" spans="1:10" ht="12.75">
      <c r="A57" s="398">
        <v>4300</v>
      </c>
      <c r="B57" s="672" t="s">
        <v>583</v>
      </c>
      <c r="C57" s="330">
        <v>0</v>
      </c>
      <c r="D57" s="614" t="s">
        <v>213</v>
      </c>
      <c r="E57" s="77"/>
      <c r="F57" s="185"/>
      <c r="G57" s="185"/>
      <c r="H57" s="661"/>
      <c r="I57" s="207"/>
      <c r="J57" s="26"/>
    </row>
    <row r="58" spans="1:10" ht="12.75">
      <c r="A58" s="398">
        <v>4410</v>
      </c>
      <c r="B58" s="672" t="s">
        <v>214</v>
      </c>
      <c r="C58" s="330">
        <v>0</v>
      </c>
      <c r="D58" s="614">
        <v>400</v>
      </c>
      <c r="E58" s="77"/>
      <c r="F58" s="185"/>
      <c r="G58" s="185"/>
      <c r="H58" s="626"/>
      <c r="I58" s="207"/>
      <c r="J58" s="14"/>
    </row>
    <row r="59" spans="1:10" ht="24">
      <c r="A59" s="413">
        <v>75023</v>
      </c>
      <c r="B59" s="672" t="s">
        <v>63</v>
      </c>
      <c r="C59" s="330">
        <v>0</v>
      </c>
      <c r="D59" s="614" t="s">
        <v>215</v>
      </c>
      <c r="E59" s="94"/>
      <c r="F59" s="51"/>
      <c r="G59" s="51"/>
      <c r="H59" s="564"/>
      <c r="I59" s="207"/>
      <c r="J59" s="14"/>
    </row>
    <row r="60" spans="1:10" ht="24">
      <c r="A60" s="398">
        <v>3020</v>
      </c>
      <c r="B60" s="672" t="s">
        <v>216</v>
      </c>
      <c r="C60" s="330">
        <v>0</v>
      </c>
      <c r="D60" s="614" t="s">
        <v>217</v>
      </c>
      <c r="E60" s="94"/>
      <c r="F60" s="51"/>
      <c r="G60" s="51"/>
      <c r="H60" s="564"/>
      <c r="I60" s="207"/>
      <c r="J60" s="14"/>
    </row>
    <row r="61" spans="1:10" ht="12.75">
      <c r="A61" s="398">
        <v>4010</v>
      </c>
      <c r="B61" s="672" t="s">
        <v>194</v>
      </c>
      <c r="C61" s="330">
        <v>0</v>
      </c>
      <c r="D61" s="614" t="s">
        <v>218</v>
      </c>
      <c r="E61" s="148"/>
      <c r="F61" s="174"/>
      <c r="G61" s="174"/>
      <c r="H61" s="626"/>
      <c r="I61" s="207"/>
      <c r="J61" s="14"/>
    </row>
    <row r="62" spans="1:10" ht="12.75">
      <c r="A62" s="398">
        <v>4040</v>
      </c>
      <c r="B62" s="672" t="s">
        <v>198</v>
      </c>
      <c r="C62" s="330">
        <v>0</v>
      </c>
      <c r="D62" s="532" t="s">
        <v>219</v>
      </c>
      <c r="E62" s="77"/>
      <c r="F62" s="141"/>
      <c r="G62" s="52"/>
      <c r="H62" s="626"/>
      <c r="I62" s="207"/>
      <c r="J62" s="14"/>
    </row>
    <row r="63" spans="1:10" ht="12.75">
      <c r="A63" s="398">
        <v>4110</v>
      </c>
      <c r="B63" s="672" t="s">
        <v>200</v>
      </c>
      <c r="C63" s="330">
        <v>0</v>
      </c>
      <c r="D63" s="532" t="s">
        <v>220</v>
      </c>
      <c r="E63" s="77"/>
      <c r="F63" s="141"/>
      <c r="G63" s="52"/>
      <c r="H63" s="626"/>
      <c r="I63" s="207"/>
      <c r="J63" s="14"/>
    </row>
    <row r="64" spans="1:10" ht="12.75">
      <c r="A64" s="398">
        <v>4120</v>
      </c>
      <c r="B64" s="672" t="s">
        <v>203</v>
      </c>
      <c r="C64" s="330">
        <v>0</v>
      </c>
      <c r="D64" s="532" t="s">
        <v>221</v>
      </c>
      <c r="E64" s="77"/>
      <c r="F64" s="141"/>
      <c r="G64" s="52"/>
      <c r="H64" s="626"/>
      <c r="I64" s="207"/>
      <c r="J64" s="14"/>
    </row>
    <row r="65" spans="1:10" ht="12.75">
      <c r="A65" s="398">
        <v>4210</v>
      </c>
      <c r="B65" s="672" t="s">
        <v>587</v>
      </c>
      <c r="C65" s="330">
        <v>0</v>
      </c>
      <c r="D65" s="532" t="s">
        <v>222</v>
      </c>
      <c r="E65" s="77"/>
      <c r="F65" s="141"/>
      <c r="G65" s="52"/>
      <c r="H65" s="626"/>
      <c r="I65" s="207"/>
      <c r="J65" s="14"/>
    </row>
    <row r="66" spans="1:10" ht="12.75">
      <c r="A66" s="398">
        <v>4260</v>
      </c>
      <c r="B66" s="672" t="s">
        <v>186</v>
      </c>
      <c r="C66" s="330">
        <v>0</v>
      </c>
      <c r="D66" s="532" t="s">
        <v>223</v>
      </c>
      <c r="E66" s="77"/>
      <c r="F66" s="141"/>
      <c r="G66" s="52"/>
      <c r="H66" s="626"/>
      <c r="I66" s="207"/>
      <c r="J66" s="14"/>
    </row>
    <row r="67" spans="1:10" ht="12.75">
      <c r="A67" s="172">
        <v>4270</v>
      </c>
      <c r="B67" s="672" t="s">
        <v>173</v>
      </c>
      <c r="C67" s="330">
        <v>0</v>
      </c>
      <c r="D67" s="614" t="s">
        <v>224</v>
      </c>
      <c r="E67" s="60"/>
      <c r="F67" s="185"/>
      <c r="G67" s="185"/>
      <c r="H67" s="661"/>
      <c r="I67" s="207"/>
      <c r="J67" s="14"/>
    </row>
    <row r="68" spans="1:10" ht="12.75">
      <c r="A68" s="398">
        <v>4280</v>
      </c>
      <c r="B68" s="672" t="s">
        <v>225</v>
      </c>
      <c r="C68" s="330">
        <v>0</v>
      </c>
      <c r="D68" s="614" t="s">
        <v>226</v>
      </c>
      <c r="E68" s="77"/>
      <c r="F68" s="26"/>
      <c r="G68" s="52"/>
      <c r="H68" s="626"/>
      <c r="I68" s="207"/>
      <c r="J68" s="14"/>
    </row>
    <row r="69" spans="1:10" ht="12.75">
      <c r="A69" s="398">
        <v>4300</v>
      </c>
      <c r="B69" s="672" t="s">
        <v>583</v>
      </c>
      <c r="C69" s="330">
        <v>0</v>
      </c>
      <c r="D69" s="614" t="s">
        <v>227</v>
      </c>
      <c r="E69" s="147"/>
      <c r="F69" s="47"/>
      <c r="G69" s="47"/>
      <c r="H69" s="564"/>
      <c r="I69" s="207"/>
      <c r="J69" s="14"/>
    </row>
    <row r="70" spans="1:10" ht="12.75">
      <c r="A70" s="398">
        <v>4350</v>
      </c>
      <c r="B70" s="672" t="s">
        <v>228</v>
      </c>
      <c r="C70" s="330">
        <v>0</v>
      </c>
      <c r="D70" s="614" t="s">
        <v>229</v>
      </c>
      <c r="E70" s="147"/>
      <c r="F70" s="47"/>
      <c r="G70" s="47"/>
      <c r="H70" s="564"/>
      <c r="I70" s="207"/>
      <c r="J70" s="14"/>
    </row>
    <row r="71" spans="1:10" ht="12.75">
      <c r="A71" s="398">
        <v>4410</v>
      </c>
      <c r="B71" s="672" t="s">
        <v>214</v>
      </c>
      <c r="C71" s="330">
        <v>0</v>
      </c>
      <c r="D71" s="532" t="s">
        <v>230</v>
      </c>
      <c r="E71" s="77"/>
      <c r="F71" s="26"/>
      <c r="G71" s="52"/>
      <c r="H71" s="626"/>
      <c r="I71" s="207"/>
      <c r="J71" s="14"/>
    </row>
    <row r="72" spans="1:10" ht="12.75">
      <c r="A72" s="398">
        <v>4430</v>
      </c>
      <c r="B72" s="672" t="s">
        <v>169</v>
      </c>
      <c r="C72" s="330">
        <v>0</v>
      </c>
      <c r="D72" s="614" t="s">
        <v>231</v>
      </c>
      <c r="E72" s="77"/>
      <c r="F72" s="185"/>
      <c r="G72" s="185"/>
      <c r="H72" s="661"/>
      <c r="I72" s="207"/>
      <c r="J72" s="14"/>
    </row>
    <row r="73" spans="1:10" ht="24">
      <c r="A73" s="398">
        <v>4440</v>
      </c>
      <c r="B73" s="672" t="s">
        <v>207</v>
      </c>
      <c r="C73" s="330">
        <v>0</v>
      </c>
      <c r="D73" s="614" t="s">
        <v>232</v>
      </c>
      <c r="E73" s="77"/>
      <c r="F73" s="185"/>
      <c r="G73" s="185"/>
      <c r="H73" s="626"/>
      <c r="I73" s="207"/>
      <c r="J73" s="14"/>
    </row>
    <row r="74" spans="1:10" ht="12.75">
      <c r="A74" s="398">
        <v>4530</v>
      </c>
      <c r="B74" s="672" t="s">
        <v>233</v>
      </c>
      <c r="C74" s="330">
        <v>0</v>
      </c>
      <c r="D74" s="614" t="s">
        <v>234</v>
      </c>
      <c r="E74" s="147"/>
      <c r="F74" s="47"/>
      <c r="G74" s="47"/>
      <c r="H74" s="564"/>
      <c r="I74" s="207"/>
      <c r="J74" s="14"/>
    </row>
    <row r="75" spans="1:10" ht="24">
      <c r="A75" s="398">
        <v>6060</v>
      </c>
      <c r="B75" s="672" t="s">
        <v>179</v>
      </c>
      <c r="C75" s="330">
        <v>0</v>
      </c>
      <c r="D75" s="532" t="s">
        <v>235</v>
      </c>
      <c r="E75" s="77"/>
      <c r="F75" s="26"/>
      <c r="G75" s="52"/>
      <c r="H75" s="626"/>
      <c r="I75" s="207"/>
      <c r="J75" s="14"/>
    </row>
    <row r="76" spans="1:10" ht="12.75">
      <c r="A76" s="413">
        <v>75095</v>
      </c>
      <c r="B76" s="672" t="s">
        <v>537</v>
      </c>
      <c r="C76" s="330">
        <v>0</v>
      </c>
      <c r="D76" s="614" t="s">
        <v>236</v>
      </c>
      <c r="E76" s="77"/>
      <c r="F76" s="185"/>
      <c r="G76" s="185"/>
      <c r="H76" s="661"/>
      <c r="I76" s="207"/>
      <c r="J76" s="14"/>
    </row>
    <row r="77" spans="1:10" ht="12.75">
      <c r="A77" s="398">
        <v>3030</v>
      </c>
      <c r="B77" s="672" t="s">
        <v>211</v>
      </c>
      <c r="C77" s="330">
        <v>0</v>
      </c>
      <c r="D77" s="614" t="s">
        <v>237</v>
      </c>
      <c r="E77" s="77"/>
      <c r="F77" s="185"/>
      <c r="G77" s="185"/>
      <c r="H77" s="661"/>
      <c r="I77" s="207"/>
      <c r="J77" s="14"/>
    </row>
    <row r="78" spans="1:10" ht="12.75">
      <c r="A78" s="398">
        <v>4210</v>
      </c>
      <c r="B78" s="672" t="s">
        <v>587</v>
      </c>
      <c r="C78" s="330">
        <v>0</v>
      </c>
      <c r="D78" s="614" t="s">
        <v>98</v>
      </c>
      <c r="E78" s="147"/>
      <c r="F78" s="47"/>
      <c r="G78" s="47"/>
      <c r="H78" s="564"/>
      <c r="I78" s="207"/>
      <c r="J78" s="14"/>
    </row>
    <row r="79" spans="1:10" ht="12.75">
      <c r="A79" s="398">
        <v>4300</v>
      </c>
      <c r="B79" s="672" t="s">
        <v>583</v>
      </c>
      <c r="C79" s="330">
        <v>0</v>
      </c>
      <c r="D79" s="532" t="s">
        <v>238</v>
      </c>
      <c r="E79" s="147"/>
      <c r="F79" s="174"/>
      <c r="G79" s="174"/>
      <c r="H79" s="626"/>
      <c r="I79" s="207"/>
      <c r="J79" s="14"/>
    </row>
    <row r="80" spans="1:10" ht="12.75">
      <c r="A80" s="398">
        <v>4430</v>
      </c>
      <c r="B80" s="672" t="s">
        <v>169</v>
      </c>
      <c r="C80" s="330">
        <v>0</v>
      </c>
      <c r="D80" s="532" t="s">
        <v>239</v>
      </c>
      <c r="E80" s="147"/>
      <c r="F80" s="174"/>
      <c r="G80" s="174"/>
      <c r="H80" s="626"/>
      <c r="I80" s="207"/>
      <c r="J80" s="14"/>
    </row>
    <row r="81" spans="1:10" ht="36.75" thickBot="1">
      <c r="A81" s="392">
        <v>751</v>
      </c>
      <c r="B81" s="674" t="s">
        <v>68</v>
      </c>
      <c r="C81" s="519">
        <v>876</v>
      </c>
      <c r="D81" s="611">
        <v>876</v>
      </c>
      <c r="E81" s="149"/>
      <c r="F81" s="662"/>
      <c r="G81" s="662"/>
      <c r="H81" s="661"/>
      <c r="I81" s="207"/>
      <c r="J81" s="14"/>
    </row>
    <row r="82" spans="1:10" ht="24.75" thickTop="1">
      <c r="A82" s="413">
        <v>75101</v>
      </c>
      <c r="B82" s="672" t="s">
        <v>69</v>
      </c>
      <c r="C82" s="330">
        <v>876</v>
      </c>
      <c r="D82" s="532">
        <v>876</v>
      </c>
      <c r="E82" s="77"/>
      <c r="F82" s="26"/>
      <c r="G82" s="52"/>
      <c r="H82" s="626"/>
      <c r="I82" s="207"/>
      <c r="J82" s="14"/>
    </row>
    <row r="83" spans="1:10" ht="12.75">
      <c r="A83" s="398">
        <v>4210</v>
      </c>
      <c r="B83" s="672" t="s">
        <v>587</v>
      </c>
      <c r="C83" s="330">
        <v>876</v>
      </c>
      <c r="D83" s="614">
        <v>876</v>
      </c>
      <c r="E83" s="77"/>
      <c r="F83" s="185"/>
      <c r="G83" s="185"/>
      <c r="H83" s="661"/>
      <c r="I83" s="207"/>
      <c r="J83" s="14"/>
    </row>
    <row r="84" spans="1:11" s="28" customFormat="1" ht="24.75" thickBot="1">
      <c r="A84" s="392">
        <v>754</v>
      </c>
      <c r="B84" s="674" t="s">
        <v>72</v>
      </c>
      <c r="C84" s="519">
        <v>400</v>
      </c>
      <c r="D84" s="611" t="s">
        <v>240</v>
      </c>
      <c r="E84" s="149"/>
      <c r="F84" s="675"/>
      <c r="G84" s="675"/>
      <c r="H84" s="670"/>
      <c r="I84" s="664"/>
      <c r="J84" s="101"/>
      <c r="K84" s="405"/>
    </row>
    <row r="85" spans="1:10" ht="13.5" thickTop="1">
      <c r="A85" s="413">
        <v>75403</v>
      </c>
      <c r="B85" s="636" t="s">
        <v>7</v>
      </c>
      <c r="C85" s="330">
        <v>0</v>
      </c>
      <c r="D85" s="614" t="s">
        <v>46</v>
      </c>
      <c r="E85" s="94"/>
      <c r="F85" s="51"/>
      <c r="G85" s="51"/>
      <c r="H85" s="564"/>
      <c r="I85" s="207"/>
      <c r="J85" s="14"/>
    </row>
    <row r="86" spans="1:10" ht="12.75">
      <c r="A86" s="398">
        <v>4210</v>
      </c>
      <c r="B86" s="636" t="s">
        <v>587</v>
      </c>
      <c r="C86" s="330">
        <v>0</v>
      </c>
      <c r="D86" s="614" t="s">
        <v>46</v>
      </c>
      <c r="E86" s="94"/>
      <c r="F86" s="51"/>
      <c r="G86" s="51"/>
      <c r="H86" s="564"/>
      <c r="I86" s="207"/>
      <c r="J86" s="14"/>
    </row>
    <row r="87" spans="1:10" ht="12.75">
      <c r="A87" s="413">
        <v>75412</v>
      </c>
      <c r="B87" s="636" t="s">
        <v>422</v>
      </c>
      <c r="C87" s="330">
        <v>0</v>
      </c>
      <c r="D87" s="532" t="s">
        <v>241</v>
      </c>
      <c r="E87" s="77"/>
      <c r="F87" s="26"/>
      <c r="G87" s="52"/>
      <c r="H87" s="626"/>
      <c r="I87" s="568"/>
      <c r="J87" s="14"/>
    </row>
    <row r="88" spans="1:10" ht="12.75">
      <c r="A88" s="690">
        <v>3030</v>
      </c>
      <c r="B88" s="636" t="s">
        <v>211</v>
      </c>
      <c r="C88" s="330">
        <v>0</v>
      </c>
      <c r="D88" s="532" t="s">
        <v>98</v>
      </c>
      <c r="E88" s="77"/>
      <c r="F88" s="26"/>
      <c r="G88" s="52"/>
      <c r="H88" s="626"/>
      <c r="I88" s="568"/>
      <c r="J88" s="14"/>
    </row>
    <row r="89" spans="1:10" ht="12.75">
      <c r="A89" s="690">
        <v>4010</v>
      </c>
      <c r="B89" s="636" t="s">
        <v>194</v>
      </c>
      <c r="C89" s="330">
        <v>0</v>
      </c>
      <c r="D89" s="532" t="s">
        <v>242</v>
      </c>
      <c r="E89" s="77"/>
      <c r="F89" s="26"/>
      <c r="G89" s="52"/>
      <c r="H89" s="626"/>
      <c r="I89" s="207"/>
      <c r="J89" s="26"/>
    </row>
    <row r="90" spans="1:10" ht="12.75">
      <c r="A90" s="690">
        <v>4040</v>
      </c>
      <c r="B90" s="636" t="s">
        <v>198</v>
      </c>
      <c r="C90" s="330">
        <v>0</v>
      </c>
      <c r="D90" s="532" t="s">
        <v>245</v>
      </c>
      <c r="E90" s="77"/>
      <c r="F90" s="26"/>
      <c r="G90" s="52"/>
      <c r="H90" s="626"/>
      <c r="I90" s="207"/>
      <c r="J90" s="14"/>
    </row>
    <row r="91" spans="1:10" ht="12.75">
      <c r="A91" s="690">
        <v>4110</v>
      </c>
      <c r="B91" s="636" t="s">
        <v>200</v>
      </c>
      <c r="C91" s="330">
        <v>0</v>
      </c>
      <c r="D91" s="614" t="s">
        <v>246</v>
      </c>
      <c r="E91" s="77"/>
      <c r="F91" s="185"/>
      <c r="G91" s="185"/>
      <c r="H91" s="661"/>
      <c r="I91" s="207"/>
      <c r="J91" s="26"/>
    </row>
    <row r="92" spans="1:10" ht="12.75">
      <c r="A92" s="690">
        <v>4120</v>
      </c>
      <c r="B92" s="636" t="s">
        <v>203</v>
      </c>
      <c r="C92" s="330">
        <v>0</v>
      </c>
      <c r="D92" s="532">
        <v>400</v>
      </c>
      <c r="E92" s="77"/>
      <c r="F92" s="26"/>
      <c r="G92" s="52"/>
      <c r="H92" s="626"/>
      <c r="I92" s="207"/>
      <c r="J92" s="14"/>
    </row>
    <row r="93" spans="1:10" ht="12.75">
      <c r="A93" s="690">
        <v>4210</v>
      </c>
      <c r="B93" s="636" t="s">
        <v>587</v>
      </c>
      <c r="C93" s="330">
        <v>0</v>
      </c>
      <c r="D93" s="532" t="s">
        <v>247</v>
      </c>
      <c r="E93" s="77"/>
      <c r="F93" s="26"/>
      <c r="G93" s="52"/>
      <c r="H93" s="626"/>
      <c r="I93" s="207"/>
      <c r="J93" s="14"/>
    </row>
    <row r="94" spans="1:10" ht="12.75">
      <c r="A94" s="690">
        <v>4260</v>
      </c>
      <c r="B94" s="636" t="s">
        <v>186</v>
      </c>
      <c r="C94" s="330">
        <v>0</v>
      </c>
      <c r="D94" s="614" t="s">
        <v>248</v>
      </c>
      <c r="E94" s="60"/>
      <c r="F94" s="185"/>
      <c r="G94" s="185"/>
      <c r="H94" s="661"/>
      <c r="I94" s="207"/>
      <c r="J94" s="14"/>
    </row>
    <row r="95" spans="1:10" ht="12.75">
      <c r="A95" s="690">
        <v>4270</v>
      </c>
      <c r="B95" s="636" t="s">
        <v>173</v>
      </c>
      <c r="C95" s="330">
        <v>0</v>
      </c>
      <c r="D95" s="702" t="s">
        <v>98</v>
      </c>
      <c r="E95" s="77"/>
      <c r="F95" s="26"/>
      <c r="G95" s="52"/>
      <c r="H95" s="626"/>
      <c r="I95" s="207"/>
      <c r="J95" s="14"/>
    </row>
    <row r="96" spans="1:11" s="28" customFormat="1" ht="12.75">
      <c r="A96" s="690">
        <v>4300</v>
      </c>
      <c r="B96" s="636" t="s">
        <v>583</v>
      </c>
      <c r="C96" s="158">
        <v>0</v>
      </c>
      <c r="D96" s="614" t="s">
        <v>103</v>
      </c>
      <c r="E96" s="147"/>
      <c r="F96" s="47"/>
      <c r="G96" s="47"/>
      <c r="H96" s="564"/>
      <c r="I96" s="664"/>
      <c r="J96" s="101"/>
      <c r="K96" s="405"/>
    </row>
    <row r="97" spans="1:11" s="22" customFormat="1" ht="12.75">
      <c r="A97" s="690">
        <v>4430</v>
      </c>
      <c r="B97" s="636" t="s">
        <v>169</v>
      </c>
      <c r="C97" s="330">
        <v>0</v>
      </c>
      <c r="D97" s="532" t="s">
        <v>249</v>
      </c>
      <c r="E97" s="148"/>
      <c r="F97" s="141"/>
      <c r="G97" s="174"/>
      <c r="H97" s="626"/>
      <c r="I97" s="663"/>
      <c r="J97" s="23"/>
      <c r="K97" s="198"/>
    </row>
    <row r="98" spans="1:11" s="22" customFormat="1" ht="24">
      <c r="A98" s="690">
        <v>4440</v>
      </c>
      <c r="B98" s="636" t="s">
        <v>207</v>
      </c>
      <c r="C98" s="330">
        <v>0</v>
      </c>
      <c r="D98" s="532">
        <v>800</v>
      </c>
      <c r="E98" s="148"/>
      <c r="F98" s="141"/>
      <c r="G98" s="174"/>
      <c r="H98" s="626"/>
      <c r="I98" s="663"/>
      <c r="J98" s="23"/>
      <c r="K98" s="198"/>
    </row>
    <row r="99" spans="1:11" s="22" customFormat="1" ht="12.75">
      <c r="A99" s="413">
        <v>75414</v>
      </c>
      <c r="B99" s="636" t="s">
        <v>445</v>
      </c>
      <c r="C99" s="65">
        <v>400</v>
      </c>
      <c r="D99" s="532">
        <v>400</v>
      </c>
      <c r="E99" s="148"/>
      <c r="F99" s="141"/>
      <c r="G99" s="174"/>
      <c r="H99" s="626"/>
      <c r="I99" s="663"/>
      <c r="J99" s="23"/>
      <c r="K99" s="198"/>
    </row>
    <row r="100" spans="1:11" s="22" customFormat="1" ht="12.75">
      <c r="A100" s="398">
        <v>4300</v>
      </c>
      <c r="B100" s="636" t="s">
        <v>583</v>
      </c>
      <c r="C100" s="330">
        <v>400</v>
      </c>
      <c r="D100" s="532">
        <v>400</v>
      </c>
      <c r="E100" s="148"/>
      <c r="F100" s="141"/>
      <c r="G100" s="174"/>
      <c r="H100" s="626"/>
      <c r="I100" s="663"/>
      <c r="J100" s="23"/>
      <c r="K100" s="198"/>
    </row>
    <row r="101" spans="1:11" s="28" customFormat="1" ht="60.75" thickBot="1">
      <c r="A101" s="392">
        <v>756</v>
      </c>
      <c r="B101" s="637" t="s">
        <v>73</v>
      </c>
      <c r="C101" s="519">
        <v>0</v>
      </c>
      <c r="D101" s="611" t="s">
        <v>250</v>
      </c>
      <c r="E101" s="149"/>
      <c r="F101" s="675"/>
      <c r="G101" s="675"/>
      <c r="H101" s="670"/>
      <c r="I101" s="664"/>
      <c r="J101" s="101"/>
      <c r="K101" s="405"/>
    </row>
    <row r="102" spans="1:11" s="22" customFormat="1" ht="36.75" thickTop="1">
      <c r="A102" s="413">
        <v>75647</v>
      </c>
      <c r="B102" s="636" t="s">
        <v>251</v>
      </c>
      <c r="C102" s="330">
        <v>0</v>
      </c>
      <c r="D102" s="532" t="s">
        <v>250</v>
      </c>
      <c r="E102" s="148"/>
      <c r="F102" s="141"/>
      <c r="G102" s="174"/>
      <c r="H102" s="626"/>
      <c r="I102" s="663"/>
      <c r="J102" s="23"/>
      <c r="K102" s="198"/>
    </row>
    <row r="103" spans="1:11" s="28" customFormat="1" ht="12.75">
      <c r="A103" s="398">
        <v>4010</v>
      </c>
      <c r="B103" s="636" t="s">
        <v>194</v>
      </c>
      <c r="C103" s="65">
        <v>0</v>
      </c>
      <c r="D103" s="614" t="s">
        <v>172</v>
      </c>
      <c r="E103" s="147"/>
      <c r="F103" s="47"/>
      <c r="G103" s="47"/>
      <c r="H103" s="564"/>
      <c r="I103" s="664"/>
      <c r="J103" s="101"/>
      <c r="K103" s="405"/>
    </row>
    <row r="104" spans="1:11" s="22" customFormat="1" ht="12.75">
      <c r="A104" s="398">
        <v>4110</v>
      </c>
      <c r="B104" s="636" t="s">
        <v>200</v>
      </c>
      <c r="C104" s="330">
        <v>0</v>
      </c>
      <c r="D104" s="532" t="s">
        <v>213</v>
      </c>
      <c r="E104" s="148"/>
      <c r="F104" s="141"/>
      <c r="G104" s="174"/>
      <c r="H104" s="626"/>
      <c r="I104" s="209"/>
      <c r="J104" s="23"/>
      <c r="K104" s="198"/>
    </row>
    <row r="105" spans="1:11" s="22" customFormat="1" ht="12.75">
      <c r="A105" s="398">
        <v>4120</v>
      </c>
      <c r="B105" s="636" t="s">
        <v>203</v>
      </c>
      <c r="C105" s="330">
        <v>0</v>
      </c>
      <c r="D105" s="532">
        <v>200</v>
      </c>
      <c r="E105" s="148"/>
      <c r="F105" s="141"/>
      <c r="G105" s="174"/>
      <c r="H105" s="626"/>
      <c r="I105" s="209"/>
      <c r="J105" s="23"/>
      <c r="K105" s="198"/>
    </row>
    <row r="106" spans="1:11" s="22" customFormat="1" ht="12.75">
      <c r="A106" s="398">
        <v>4170</v>
      </c>
      <c r="B106" s="636" t="s">
        <v>184</v>
      </c>
      <c r="C106" s="330">
        <v>0</v>
      </c>
      <c r="D106" s="532" t="s">
        <v>252</v>
      </c>
      <c r="E106" s="148"/>
      <c r="F106" s="141"/>
      <c r="G106" s="174"/>
      <c r="H106" s="626"/>
      <c r="I106" s="663"/>
      <c r="J106" s="141"/>
      <c r="K106" s="198"/>
    </row>
    <row r="107" spans="1:11" s="22" customFormat="1" ht="12.75">
      <c r="A107" s="398">
        <v>4210</v>
      </c>
      <c r="B107" s="636" t="s">
        <v>587</v>
      </c>
      <c r="C107" s="330">
        <v>0</v>
      </c>
      <c r="D107" s="532" t="s">
        <v>191</v>
      </c>
      <c r="E107" s="148"/>
      <c r="F107" s="141"/>
      <c r="G107" s="174"/>
      <c r="H107" s="626"/>
      <c r="I107" s="663"/>
      <c r="J107" s="141"/>
      <c r="K107" s="198"/>
    </row>
    <row r="108" spans="1:11" s="22" customFormat="1" ht="12.75">
      <c r="A108" s="398">
        <v>4300</v>
      </c>
      <c r="B108" s="636" t="s">
        <v>583</v>
      </c>
      <c r="C108" s="330">
        <v>0</v>
      </c>
      <c r="D108" s="532" t="s">
        <v>253</v>
      </c>
      <c r="E108" s="148"/>
      <c r="F108" s="141"/>
      <c r="G108" s="174"/>
      <c r="H108" s="626"/>
      <c r="I108" s="663"/>
      <c r="J108" s="23"/>
      <c r="K108" s="198"/>
    </row>
    <row r="109" spans="1:11" s="22" customFormat="1" ht="12.75">
      <c r="A109" s="398">
        <v>4430</v>
      </c>
      <c r="B109" s="636" t="s">
        <v>169</v>
      </c>
      <c r="C109" s="330">
        <v>0</v>
      </c>
      <c r="D109" s="614" t="s">
        <v>191</v>
      </c>
      <c r="E109" s="148"/>
      <c r="F109" s="185"/>
      <c r="G109" s="185"/>
      <c r="H109" s="661"/>
      <c r="I109" s="663"/>
      <c r="J109" s="141"/>
      <c r="K109" s="198"/>
    </row>
    <row r="110" spans="1:11" s="28" customFormat="1" ht="13.5" thickBot="1">
      <c r="A110" s="392">
        <v>757</v>
      </c>
      <c r="B110" s="637" t="s">
        <v>8</v>
      </c>
      <c r="C110" s="519">
        <v>0</v>
      </c>
      <c r="D110" s="697" t="s">
        <v>254</v>
      </c>
      <c r="E110" s="149"/>
      <c r="F110" s="30"/>
      <c r="G110" s="47"/>
      <c r="H110" s="564"/>
      <c r="I110" s="664"/>
      <c r="J110" s="101"/>
      <c r="K110" s="405"/>
    </row>
    <row r="111" spans="1:11" s="22" customFormat="1" ht="36.75" thickTop="1">
      <c r="A111" s="413">
        <v>75702</v>
      </c>
      <c r="B111" s="636" t="s">
        <v>255</v>
      </c>
      <c r="C111" s="330">
        <v>0</v>
      </c>
      <c r="D111" s="532" t="s">
        <v>254</v>
      </c>
      <c r="E111" s="148"/>
      <c r="F111" s="141"/>
      <c r="G111" s="174"/>
      <c r="H111" s="626"/>
      <c r="I111" s="663"/>
      <c r="J111" s="23"/>
      <c r="K111" s="198"/>
    </row>
    <row r="112" spans="1:11" s="22" customFormat="1" ht="36">
      <c r="A112" s="398">
        <v>8070</v>
      </c>
      <c r="B112" s="636" t="s">
        <v>256</v>
      </c>
      <c r="C112" s="330">
        <v>0</v>
      </c>
      <c r="D112" s="532" t="s">
        <v>254</v>
      </c>
      <c r="E112" s="148"/>
      <c r="F112" s="141"/>
      <c r="G112" s="174"/>
      <c r="H112" s="626"/>
      <c r="I112" s="663"/>
      <c r="J112" s="23"/>
      <c r="K112" s="198"/>
    </row>
    <row r="113" spans="1:11" s="28" customFormat="1" ht="13.5" thickBot="1">
      <c r="A113" s="392">
        <v>758</v>
      </c>
      <c r="B113" s="637" t="s">
        <v>457</v>
      </c>
      <c r="C113" s="519">
        <v>0</v>
      </c>
      <c r="D113" s="697" t="s">
        <v>56</v>
      </c>
      <c r="E113" s="149"/>
      <c r="F113" s="30"/>
      <c r="G113" s="47"/>
      <c r="H113" s="564"/>
      <c r="I113" s="664"/>
      <c r="J113" s="101"/>
      <c r="K113" s="405"/>
    </row>
    <row r="114" spans="1:11" s="22" customFormat="1" ht="13.5" thickTop="1">
      <c r="A114" s="413">
        <v>75818</v>
      </c>
      <c r="B114" s="636" t="s">
        <v>9</v>
      </c>
      <c r="C114" s="330">
        <v>0</v>
      </c>
      <c r="D114" s="532" t="s">
        <v>56</v>
      </c>
      <c r="E114" s="148"/>
      <c r="F114" s="141"/>
      <c r="G114" s="174"/>
      <c r="H114" s="626"/>
      <c r="I114" s="663"/>
      <c r="J114" s="23"/>
      <c r="K114" s="198"/>
    </row>
    <row r="115" spans="1:11" s="22" customFormat="1" ht="12.75">
      <c r="A115" s="398">
        <v>4810</v>
      </c>
      <c r="B115" s="636" t="s">
        <v>257</v>
      </c>
      <c r="C115" s="330">
        <v>0</v>
      </c>
      <c r="D115" s="532" t="s">
        <v>56</v>
      </c>
      <c r="E115" s="148"/>
      <c r="F115" s="141"/>
      <c r="G115" s="174"/>
      <c r="H115" s="626"/>
      <c r="I115" s="663"/>
      <c r="J115" s="23"/>
      <c r="K115" s="198"/>
    </row>
    <row r="116" spans="1:11" s="28" customFormat="1" ht="13.5" thickBot="1">
      <c r="A116" s="392">
        <v>801</v>
      </c>
      <c r="B116" s="637" t="s">
        <v>462</v>
      </c>
      <c r="C116" s="519">
        <v>0</v>
      </c>
      <c r="D116" s="697" t="s">
        <v>258</v>
      </c>
      <c r="E116" s="149"/>
      <c r="F116" s="30"/>
      <c r="G116" s="47"/>
      <c r="H116" s="564"/>
      <c r="I116" s="664"/>
      <c r="J116" s="101"/>
      <c r="K116" s="405"/>
    </row>
    <row r="117" spans="1:10" ht="13.5" thickTop="1">
      <c r="A117" s="414">
        <v>80101</v>
      </c>
      <c r="B117" s="636" t="s">
        <v>571</v>
      </c>
      <c r="C117" s="330">
        <v>0</v>
      </c>
      <c r="D117" s="614" t="s">
        <v>259</v>
      </c>
      <c r="E117" s="60"/>
      <c r="F117" s="185"/>
      <c r="G117" s="185"/>
      <c r="H117" s="661"/>
      <c r="I117" s="207"/>
      <c r="J117" s="14"/>
    </row>
    <row r="118" spans="1:11" s="22" customFormat="1" ht="24">
      <c r="A118" s="398">
        <v>3020</v>
      </c>
      <c r="B118" s="636" t="s">
        <v>216</v>
      </c>
      <c r="C118" s="330">
        <v>0</v>
      </c>
      <c r="D118" s="532" t="s">
        <v>260</v>
      </c>
      <c r="E118" s="148"/>
      <c r="F118" s="141"/>
      <c r="G118" s="174"/>
      <c r="H118" s="626"/>
      <c r="I118" s="663"/>
      <c r="J118" s="23"/>
      <c r="K118" s="406"/>
    </row>
    <row r="119" spans="1:11" s="22" customFormat="1" ht="12.75">
      <c r="A119" s="398">
        <v>4010</v>
      </c>
      <c r="B119" s="636" t="s">
        <v>194</v>
      </c>
      <c r="C119" s="330">
        <v>0</v>
      </c>
      <c r="D119" s="614" t="s">
        <v>261</v>
      </c>
      <c r="E119" s="148"/>
      <c r="F119" s="185"/>
      <c r="G119" s="185"/>
      <c r="H119" s="661"/>
      <c r="I119" s="663"/>
      <c r="J119" s="141"/>
      <c r="K119" s="406"/>
    </row>
    <row r="120" spans="1:11" s="22" customFormat="1" ht="12.75">
      <c r="A120" s="398">
        <v>4040</v>
      </c>
      <c r="B120" s="636" t="s">
        <v>198</v>
      </c>
      <c r="C120" s="330">
        <v>0</v>
      </c>
      <c r="D120" s="614" t="s">
        <v>262</v>
      </c>
      <c r="E120" s="148"/>
      <c r="F120" s="209"/>
      <c r="G120" s="174"/>
      <c r="H120" s="626"/>
      <c r="I120" s="663"/>
      <c r="J120" s="23"/>
      <c r="K120" s="198"/>
    </row>
    <row r="121" spans="1:11" s="22" customFormat="1" ht="12.75">
      <c r="A121" s="398">
        <v>4110</v>
      </c>
      <c r="B121" s="636" t="s">
        <v>200</v>
      </c>
      <c r="C121" s="65">
        <v>0</v>
      </c>
      <c r="D121" s="614" t="s">
        <v>263</v>
      </c>
      <c r="E121" s="147"/>
      <c r="F121" s="47"/>
      <c r="G121" s="47"/>
      <c r="H121" s="564"/>
      <c r="I121" s="663"/>
      <c r="J121" s="23"/>
      <c r="K121" s="198"/>
    </row>
    <row r="122" spans="1:11" s="22" customFormat="1" ht="12.75">
      <c r="A122" s="398">
        <v>4120</v>
      </c>
      <c r="B122" s="636" t="s">
        <v>203</v>
      </c>
      <c r="C122" s="330">
        <v>0</v>
      </c>
      <c r="D122" s="532" t="s">
        <v>264</v>
      </c>
      <c r="E122" s="147"/>
      <c r="F122" s="141"/>
      <c r="G122" s="174"/>
      <c r="H122" s="626"/>
      <c r="I122" s="663"/>
      <c r="J122" s="23"/>
      <c r="K122" s="198"/>
    </row>
    <row r="123" spans="1:11" s="22" customFormat="1" ht="12.75">
      <c r="A123" s="398">
        <v>4170</v>
      </c>
      <c r="B123" s="636" t="s">
        <v>184</v>
      </c>
      <c r="C123" s="330">
        <v>0</v>
      </c>
      <c r="D123" s="532" t="s">
        <v>265</v>
      </c>
      <c r="E123" s="147"/>
      <c r="F123" s="141"/>
      <c r="G123" s="174"/>
      <c r="H123" s="626"/>
      <c r="I123" s="663"/>
      <c r="J123" s="23"/>
      <c r="K123" s="198"/>
    </row>
    <row r="124" spans="1:11" s="22" customFormat="1" ht="12.75">
      <c r="A124" s="398">
        <v>4210</v>
      </c>
      <c r="B124" s="636" t="s">
        <v>587</v>
      </c>
      <c r="C124" s="330">
        <v>0</v>
      </c>
      <c r="D124" s="532" t="s">
        <v>266</v>
      </c>
      <c r="E124" s="148"/>
      <c r="F124" s="141"/>
      <c r="G124" s="174"/>
      <c r="H124" s="626"/>
      <c r="I124" s="663"/>
      <c r="J124" s="23"/>
      <c r="K124" s="198"/>
    </row>
    <row r="125" spans="1:11" s="22" customFormat="1" ht="24">
      <c r="A125" s="398">
        <v>4240</v>
      </c>
      <c r="B125" s="636" t="s">
        <v>267</v>
      </c>
      <c r="C125" s="330">
        <v>0</v>
      </c>
      <c r="D125" s="532" t="s">
        <v>48</v>
      </c>
      <c r="E125" s="148"/>
      <c r="F125" s="141"/>
      <c r="G125" s="174"/>
      <c r="H125" s="626"/>
      <c r="I125" s="663"/>
      <c r="J125" s="23"/>
      <c r="K125" s="198"/>
    </row>
    <row r="126" spans="1:11" s="22" customFormat="1" ht="12.75">
      <c r="A126" s="398">
        <v>4260</v>
      </c>
      <c r="B126" s="636" t="s">
        <v>186</v>
      </c>
      <c r="C126" s="330">
        <v>0</v>
      </c>
      <c r="D126" s="614" t="s">
        <v>268</v>
      </c>
      <c r="E126" s="148"/>
      <c r="F126" s="185"/>
      <c r="G126" s="185"/>
      <c r="H126" s="661"/>
      <c r="I126" s="663"/>
      <c r="J126" s="23"/>
      <c r="K126" s="198"/>
    </row>
    <row r="127" spans="1:11" s="22" customFormat="1" ht="12.75">
      <c r="A127" s="398">
        <v>4270</v>
      </c>
      <c r="B127" s="636" t="s">
        <v>173</v>
      </c>
      <c r="C127" s="330">
        <v>0</v>
      </c>
      <c r="D127" s="614" t="s">
        <v>178</v>
      </c>
      <c r="E127" s="148"/>
      <c r="F127" s="141"/>
      <c r="G127" s="174"/>
      <c r="H127" s="626"/>
      <c r="I127" s="663"/>
      <c r="J127" s="23"/>
      <c r="K127" s="198"/>
    </row>
    <row r="128" spans="1:10" ht="12.75">
      <c r="A128" s="398">
        <v>4280</v>
      </c>
      <c r="B128" s="636" t="s">
        <v>225</v>
      </c>
      <c r="C128" s="330">
        <v>0</v>
      </c>
      <c r="D128" s="614">
        <v>250</v>
      </c>
      <c r="E128" s="60"/>
      <c r="F128" s="14"/>
      <c r="G128" s="26"/>
      <c r="H128" s="626"/>
      <c r="I128" s="207"/>
      <c r="J128" s="14"/>
    </row>
    <row r="129" spans="1:10" ht="12.75">
      <c r="A129" s="398">
        <v>4300</v>
      </c>
      <c r="B129" s="636" t="s">
        <v>583</v>
      </c>
      <c r="C129" s="330">
        <v>0</v>
      </c>
      <c r="D129" s="614" t="s">
        <v>269</v>
      </c>
      <c r="E129" s="94"/>
      <c r="F129" s="51"/>
      <c r="G129" s="51"/>
      <c r="H129" s="564"/>
      <c r="I129" s="207"/>
      <c r="J129" s="14"/>
    </row>
    <row r="130" spans="1:10" ht="12.75">
      <c r="A130" s="398">
        <v>4350</v>
      </c>
      <c r="B130" s="636" t="s">
        <v>228</v>
      </c>
      <c r="C130" s="330">
        <v>0</v>
      </c>
      <c r="D130" s="614" t="s">
        <v>270</v>
      </c>
      <c r="E130" s="77"/>
      <c r="F130" s="30"/>
      <c r="G130" s="30"/>
      <c r="H130" s="564"/>
      <c r="I130" s="207"/>
      <c r="J130" s="14"/>
    </row>
    <row r="131" spans="1:10" ht="12.75">
      <c r="A131" s="398">
        <v>4410</v>
      </c>
      <c r="B131" s="672" t="s">
        <v>214</v>
      </c>
      <c r="C131" s="330">
        <v>0</v>
      </c>
      <c r="D131" s="532" t="s">
        <v>48</v>
      </c>
      <c r="E131" s="77"/>
      <c r="F131" s="26"/>
      <c r="G131" s="174"/>
      <c r="H131" s="626"/>
      <c r="I131" s="207"/>
      <c r="J131" s="14"/>
    </row>
    <row r="132" spans="1:10" ht="12.75">
      <c r="A132" s="398">
        <v>4430</v>
      </c>
      <c r="B132" s="672" t="s">
        <v>169</v>
      </c>
      <c r="C132" s="330">
        <v>0</v>
      </c>
      <c r="D132" s="614" t="s">
        <v>271</v>
      </c>
      <c r="E132" s="77"/>
      <c r="F132" s="185"/>
      <c r="G132" s="185"/>
      <c r="H132" s="661"/>
      <c r="I132" s="207"/>
      <c r="J132" s="14"/>
    </row>
    <row r="133" spans="1:10" ht="24">
      <c r="A133" s="398">
        <v>4440</v>
      </c>
      <c r="B133" s="636" t="s">
        <v>207</v>
      </c>
      <c r="C133" s="330">
        <v>0</v>
      </c>
      <c r="D133" s="614" t="s">
        <v>272</v>
      </c>
      <c r="E133" s="77"/>
      <c r="F133" s="26"/>
      <c r="G133" s="51"/>
      <c r="H133" s="626"/>
      <c r="I133" s="207"/>
      <c r="J133" s="14"/>
    </row>
    <row r="134" spans="1:10" ht="12.75">
      <c r="A134" s="413">
        <v>80104</v>
      </c>
      <c r="B134" s="636" t="s">
        <v>469</v>
      </c>
      <c r="C134" s="330">
        <v>0</v>
      </c>
      <c r="D134" s="532" t="s">
        <v>273</v>
      </c>
      <c r="E134" s="60"/>
      <c r="F134" s="30"/>
      <c r="G134" s="30"/>
      <c r="H134" s="564"/>
      <c r="I134" s="207"/>
      <c r="J134" s="14"/>
    </row>
    <row r="135" spans="1:10" ht="24">
      <c r="A135" s="398">
        <v>3020</v>
      </c>
      <c r="B135" s="636" t="s">
        <v>216</v>
      </c>
      <c r="C135" s="330">
        <v>0</v>
      </c>
      <c r="D135" s="532" t="s">
        <v>274</v>
      </c>
      <c r="E135" s="77"/>
      <c r="F135" s="26"/>
      <c r="G135" s="174"/>
      <c r="H135" s="626"/>
      <c r="I135" s="207"/>
      <c r="J135" s="14"/>
    </row>
    <row r="136" spans="1:10" ht="12.75">
      <c r="A136" s="398">
        <v>4010</v>
      </c>
      <c r="B136" s="636" t="s">
        <v>194</v>
      </c>
      <c r="C136" s="330">
        <v>0</v>
      </c>
      <c r="D136" s="532" t="s">
        <v>275</v>
      </c>
      <c r="E136" s="77"/>
      <c r="F136" s="26"/>
      <c r="G136" s="174"/>
      <c r="H136" s="626"/>
      <c r="I136" s="207"/>
      <c r="J136" s="14"/>
    </row>
    <row r="137" spans="1:10" ht="12.75">
      <c r="A137" s="398">
        <v>4040</v>
      </c>
      <c r="B137" s="636" t="s">
        <v>198</v>
      </c>
      <c r="C137" s="330">
        <v>0</v>
      </c>
      <c r="D137" s="614" t="s">
        <v>276</v>
      </c>
      <c r="E137" s="77"/>
      <c r="F137" s="185"/>
      <c r="G137" s="185"/>
      <c r="H137" s="626"/>
      <c r="I137" s="207"/>
      <c r="J137" s="14"/>
    </row>
    <row r="138" spans="1:10" ht="12.75">
      <c r="A138" s="398">
        <v>4110</v>
      </c>
      <c r="B138" s="636" t="s">
        <v>200</v>
      </c>
      <c r="C138" s="330">
        <v>0</v>
      </c>
      <c r="D138" s="532" t="s">
        <v>277</v>
      </c>
      <c r="E138" s="77"/>
      <c r="F138" s="26"/>
      <c r="G138" s="174"/>
      <c r="H138" s="626"/>
      <c r="I138" s="207"/>
      <c r="J138" s="14"/>
    </row>
    <row r="139" spans="1:10" ht="12.75">
      <c r="A139" s="398">
        <v>4120</v>
      </c>
      <c r="B139" s="636" t="s">
        <v>203</v>
      </c>
      <c r="C139" s="330">
        <v>0</v>
      </c>
      <c r="D139" s="532" t="s">
        <v>278</v>
      </c>
      <c r="E139" s="77"/>
      <c r="F139" s="26"/>
      <c r="G139" s="52"/>
      <c r="H139" s="626"/>
      <c r="I139" s="207"/>
      <c r="J139" s="14"/>
    </row>
    <row r="140" spans="1:10" ht="12.75">
      <c r="A140" s="398">
        <v>4210</v>
      </c>
      <c r="B140" s="636" t="s">
        <v>587</v>
      </c>
      <c r="C140" s="330">
        <v>0</v>
      </c>
      <c r="D140" s="532" t="s">
        <v>279</v>
      </c>
      <c r="E140" s="77"/>
      <c r="F140" s="26"/>
      <c r="G140" s="52"/>
      <c r="H140" s="626"/>
      <c r="I140" s="207"/>
      <c r="J140" s="14"/>
    </row>
    <row r="141" spans="1:10" ht="24">
      <c r="A141" s="398">
        <v>4240</v>
      </c>
      <c r="B141" s="636" t="s">
        <v>267</v>
      </c>
      <c r="C141" s="330">
        <v>0</v>
      </c>
      <c r="D141" s="532" t="s">
        <v>280</v>
      </c>
      <c r="E141" s="77"/>
      <c r="F141" s="26"/>
      <c r="G141" s="52"/>
      <c r="H141" s="626"/>
      <c r="I141" s="207"/>
      <c r="J141" s="14"/>
    </row>
    <row r="142" spans="1:10" ht="12.75">
      <c r="A142" s="398">
        <v>4260</v>
      </c>
      <c r="B142" s="636" t="s">
        <v>186</v>
      </c>
      <c r="C142" s="330">
        <v>0</v>
      </c>
      <c r="D142" s="614" t="s">
        <v>281</v>
      </c>
      <c r="E142" s="77"/>
      <c r="F142" s="185"/>
      <c r="G142" s="185"/>
      <c r="H142" s="661"/>
      <c r="I142" s="207"/>
      <c r="J142" s="14"/>
    </row>
    <row r="143" spans="1:10" ht="12.75">
      <c r="A143" s="398">
        <v>4270</v>
      </c>
      <c r="B143" s="636" t="s">
        <v>173</v>
      </c>
      <c r="C143" s="330">
        <v>0</v>
      </c>
      <c r="D143" s="614" t="s">
        <v>282</v>
      </c>
      <c r="E143" s="77"/>
      <c r="F143" s="185"/>
      <c r="G143" s="185"/>
      <c r="H143" s="626"/>
      <c r="I143" s="207"/>
      <c r="J143" s="14"/>
    </row>
    <row r="144" spans="1:10" ht="12.75">
      <c r="A144" s="398">
        <v>4280</v>
      </c>
      <c r="B144" s="636" t="s">
        <v>225</v>
      </c>
      <c r="C144" s="330">
        <v>0</v>
      </c>
      <c r="D144" s="614">
        <v>400</v>
      </c>
      <c r="E144" s="60"/>
      <c r="F144" s="14"/>
      <c r="G144" s="26"/>
      <c r="H144" s="626"/>
      <c r="I144" s="207"/>
      <c r="J144" s="14"/>
    </row>
    <row r="145" spans="1:10" ht="12.75">
      <c r="A145" s="398">
        <v>4300</v>
      </c>
      <c r="B145" s="636" t="s">
        <v>583</v>
      </c>
      <c r="C145" s="330">
        <v>0</v>
      </c>
      <c r="D145" s="614" t="s">
        <v>283</v>
      </c>
      <c r="E145" s="77"/>
      <c r="F145" s="51"/>
      <c r="G145" s="51"/>
      <c r="H145" s="564"/>
      <c r="I145" s="207"/>
      <c r="J145" s="14"/>
    </row>
    <row r="146" spans="1:10" ht="12.75">
      <c r="A146" s="398">
        <v>4410</v>
      </c>
      <c r="B146" s="636" t="s">
        <v>214</v>
      </c>
      <c r="C146" s="330">
        <v>0</v>
      </c>
      <c r="D146" s="614">
        <v>500</v>
      </c>
      <c r="E146" s="77"/>
      <c r="F146" s="51"/>
      <c r="G146" s="51"/>
      <c r="H146" s="564"/>
      <c r="I146" s="207"/>
      <c r="J146" s="14"/>
    </row>
    <row r="147" spans="1:10" ht="12.75">
      <c r="A147" s="398">
        <v>4430</v>
      </c>
      <c r="B147" s="636" t="s">
        <v>169</v>
      </c>
      <c r="C147" s="330">
        <v>0</v>
      </c>
      <c r="D147" s="532">
        <v>570</v>
      </c>
      <c r="E147" s="77"/>
      <c r="F147" s="26"/>
      <c r="G147" s="174"/>
      <c r="H147" s="626"/>
      <c r="I147" s="207"/>
      <c r="J147" s="14"/>
    </row>
    <row r="148" spans="1:10" ht="24">
      <c r="A148" s="398">
        <v>4440</v>
      </c>
      <c r="B148" s="636" t="s">
        <v>207</v>
      </c>
      <c r="C148" s="330">
        <v>0</v>
      </c>
      <c r="D148" s="614" t="s">
        <v>284</v>
      </c>
      <c r="E148" s="77"/>
      <c r="F148" s="185"/>
      <c r="G148" s="185"/>
      <c r="H148" s="661"/>
      <c r="I148" s="207"/>
      <c r="J148" s="14"/>
    </row>
    <row r="149" spans="1:10" ht="12.75">
      <c r="A149" s="413">
        <v>80110</v>
      </c>
      <c r="B149" s="636" t="s">
        <v>10</v>
      </c>
      <c r="C149" s="330">
        <v>0</v>
      </c>
      <c r="D149" s="614" t="s">
        <v>285</v>
      </c>
      <c r="E149" s="77"/>
      <c r="F149" s="185"/>
      <c r="G149" s="185"/>
      <c r="H149" s="661"/>
      <c r="I149" s="207"/>
      <c r="J149" s="14"/>
    </row>
    <row r="150" spans="1:11" s="3" customFormat="1" ht="24">
      <c r="A150" s="398">
        <v>3020</v>
      </c>
      <c r="B150" s="636" t="s">
        <v>216</v>
      </c>
      <c r="C150" s="65">
        <v>0</v>
      </c>
      <c r="D150" s="614" t="s">
        <v>286</v>
      </c>
      <c r="E150" s="94"/>
      <c r="F150" s="51"/>
      <c r="G150" s="51"/>
      <c r="H150" s="564"/>
      <c r="I150" s="665"/>
      <c r="J150" s="24"/>
      <c r="K150" s="407"/>
    </row>
    <row r="151" spans="1:10" ht="12.75">
      <c r="A151" s="398">
        <v>4010</v>
      </c>
      <c r="B151" s="636" t="s">
        <v>194</v>
      </c>
      <c r="C151" s="330">
        <v>0</v>
      </c>
      <c r="D151" s="532" t="s">
        <v>287</v>
      </c>
      <c r="E151" s="77"/>
      <c r="F151" s="26"/>
      <c r="G151" s="52"/>
      <c r="H151" s="626"/>
      <c r="I151" s="568"/>
      <c r="J151" s="14"/>
    </row>
    <row r="152" spans="1:10" ht="12.75">
      <c r="A152" s="398">
        <v>4040</v>
      </c>
      <c r="B152" s="636" t="s">
        <v>198</v>
      </c>
      <c r="C152" s="330">
        <v>0</v>
      </c>
      <c r="D152" s="532" t="s">
        <v>288</v>
      </c>
      <c r="E152" s="77"/>
      <c r="F152" s="26"/>
      <c r="G152" s="52"/>
      <c r="H152" s="626"/>
      <c r="I152" s="568"/>
      <c r="J152" s="14"/>
    </row>
    <row r="153" spans="1:10" ht="12.75">
      <c r="A153" s="398">
        <v>4110</v>
      </c>
      <c r="B153" s="636" t="s">
        <v>200</v>
      </c>
      <c r="C153" s="330">
        <v>0</v>
      </c>
      <c r="D153" s="532" t="s">
        <v>289</v>
      </c>
      <c r="E153" s="77"/>
      <c r="F153" s="26"/>
      <c r="G153" s="52"/>
      <c r="H153" s="626"/>
      <c r="I153" s="207"/>
      <c r="J153" s="26"/>
    </row>
    <row r="154" spans="1:10" ht="12.75">
      <c r="A154" s="398">
        <v>4120</v>
      </c>
      <c r="B154" s="636" t="s">
        <v>203</v>
      </c>
      <c r="C154" s="330">
        <v>0</v>
      </c>
      <c r="D154" s="532" t="s">
        <v>290</v>
      </c>
      <c r="E154" s="77"/>
      <c r="F154" s="26"/>
      <c r="G154" s="52"/>
      <c r="H154" s="626"/>
      <c r="I154" s="207"/>
      <c r="J154" s="26"/>
    </row>
    <row r="155" spans="1:10" ht="12.75">
      <c r="A155" s="398">
        <v>4210</v>
      </c>
      <c r="B155" s="636" t="s">
        <v>587</v>
      </c>
      <c r="C155" s="330">
        <v>0</v>
      </c>
      <c r="D155" s="532" t="s">
        <v>291</v>
      </c>
      <c r="E155" s="77"/>
      <c r="F155" s="26"/>
      <c r="G155" s="52"/>
      <c r="H155" s="626"/>
      <c r="I155" s="207"/>
      <c r="J155" s="14"/>
    </row>
    <row r="156" spans="1:10" ht="24">
      <c r="A156" s="398">
        <v>4240</v>
      </c>
      <c r="B156" s="636" t="s">
        <v>267</v>
      </c>
      <c r="C156" s="330">
        <v>0</v>
      </c>
      <c r="D156" s="614" t="s">
        <v>76</v>
      </c>
      <c r="E156" s="77"/>
      <c r="F156" s="185"/>
      <c r="G156" s="185"/>
      <c r="H156" s="661"/>
      <c r="I156" s="207"/>
      <c r="J156" s="14"/>
    </row>
    <row r="157" spans="1:10" ht="12.75">
      <c r="A157" s="398">
        <v>4260</v>
      </c>
      <c r="B157" s="636" t="s">
        <v>186</v>
      </c>
      <c r="C157" s="330">
        <v>0</v>
      </c>
      <c r="D157" s="532" t="s">
        <v>292</v>
      </c>
      <c r="E157" s="77"/>
      <c r="F157" s="26"/>
      <c r="G157" s="52"/>
      <c r="H157" s="626"/>
      <c r="I157" s="207"/>
      <c r="J157" s="14"/>
    </row>
    <row r="158" spans="1:10" ht="12.75">
      <c r="A158" s="398">
        <v>4270</v>
      </c>
      <c r="B158" s="636" t="s">
        <v>173</v>
      </c>
      <c r="C158" s="330">
        <v>0</v>
      </c>
      <c r="D158" s="532" t="s">
        <v>57</v>
      </c>
      <c r="E158" s="77"/>
      <c r="F158" s="26"/>
      <c r="G158" s="52"/>
      <c r="H158" s="626"/>
      <c r="I158" s="207"/>
      <c r="J158" s="14"/>
    </row>
    <row r="159" spans="1:10" ht="12.75">
      <c r="A159" s="398">
        <v>4300</v>
      </c>
      <c r="B159" s="636" t="s">
        <v>583</v>
      </c>
      <c r="C159" s="330">
        <v>0</v>
      </c>
      <c r="D159" s="532" t="s">
        <v>293</v>
      </c>
      <c r="E159" s="77"/>
      <c r="F159" s="26"/>
      <c r="G159" s="52"/>
      <c r="H159" s="626"/>
      <c r="I159" s="207"/>
      <c r="J159" s="14"/>
    </row>
    <row r="160" spans="1:10" ht="12.75">
      <c r="A160" s="398">
        <v>4350</v>
      </c>
      <c r="B160" s="636" t="s">
        <v>228</v>
      </c>
      <c r="C160" s="330">
        <v>0</v>
      </c>
      <c r="D160" s="532" t="s">
        <v>294</v>
      </c>
      <c r="E160" s="77"/>
      <c r="F160" s="26"/>
      <c r="G160" s="52"/>
      <c r="H160" s="626"/>
      <c r="I160" s="207"/>
      <c r="J160" s="14"/>
    </row>
    <row r="161" spans="1:10" ht="12.75">
      <c r="A161" s="398">
        <v>4410</v>
      </c>
      <c r="B161" s="636" t="s">
        <v>214</v>
      </c>
      <c r="C161" s="330">
        <v>0</v>
      </c>
      <c r="D161" s="532" t="s">
        <v>90</v>
      </c>
      <c r="E161" s="77"/>
      <c r="F161" s="26"/>
      <c r="G161" s="52"/>
      <c r="H161" s="626"/>
      <c r="I161" s="207"/>
      <c r="J161" s="14"/>
    </row>
    <row r="162" spans="1:10" ht="12.75">
      <c r="A162" s="398">
        <v>4430</v>
      </c>
      <c r="B162" s="636" t="s">
        <v>169</v>
      </c>
      <c r="C162" s="330">
        <v>0</v>
      </c>
      <c r="D162" s="532" t="s">
        <v>280</v>
      </c>
      <c r="E162" s="77"/>
      <c r="F162" s="26"/>
      <c r="G162" s="52"/>
      <c r="H162" s="626"/>
      <c r="I162" s="207"/>
      <c r="J162" s="14"/>
    </row>
    <row r="163" spans="1:10" ht="24">
      <c r="A163" s="398">
        <v>4440</v>
      </c>
      <c r="B163" s="636" t="s">
        <v>207</v>
      </c>
      <c r="C163" s="330">
        <v>0</v>
      </c>
      <c r="D163" s="532" t="s">
        <v>268</v>
      </c>
      <c r="E163" s="77"/>
      <c r="F163" s="26"/>
      <c r="G163" s="52"/>
      <c r="H163" s="626"/>
      <c r="I163" s="207"/>
      <c r="J163" s="14"/>
    </row>
    <row r="164" spans="1:10" ht="24">
      <c r="A164" s="398">
        <v>6050</v>
      </c>
      <c r="B164" s="636" t="s">
        <v>161</v>
      </c>
      <c r="C164" s="330">
        <v>0</v>
      </c>
      <c r="D164" s="532" t="s">
        <v>254</v>
      </c>
      <c r="E164" s="77"/>
      <c r="F164" s="26"/>
      <c r="G164" s="52"/>
      <c r="H164" s="626"/>
      <c r="I164" s="207"/>
      <c r="J164" s="14"/>
    </row>
    <row r="165" spans="1:10" ht="12.75">
      <c r="A165" s="414">
        <v>80113</v>
      </c>
      <c r="B165" s="636" t="s">
        <v>710</v>
      </c>
      <c r="C165" s="330">
        <v>0</v>
      </c>
      <c r="D165" s="614" t="s">
        <v>295</v>
      </c>
      <c r="E165" s="60"/>
      <c r="F165" s="185"/>
      <c r="G165" s="185"/>
      <c r="H165" s="661"/>
      <c r="I165" s="207"/>
      <c r="J165" s="14"/>
    </row>
    <row r="166" spans="1:10" ht="24">
      <c r="A166" s="398">
        <v>3020</v>
      </c>
      <c r="B166" s="636" t="s">
        <v>216</v>
      </c>
      <c r="C166" s="330">
        <v>0</v>
      </c>
      <c r="D166" s="614">
        <v>180</v>
      </c>
      <c r="E166" s="77"/>
      <c r="F166" s="26"/>
      <c r="G166" s="52"/>
      <c r="H166" s="626"/>
      <c r="I166" s="207"/>
      <c r="J166" s="14"/>
    </row>
    <row r="167" spans="1:11" s="28" customFormat="1" ht="12.75">
      <c r="A167" s="398">
        <v>4010</v>
      </c>
      <c r="B167" s="636" t="s">
        <v>194</v>
      </c>
      <c r="C167" s="65">
        <v>0</v>
      </c>
      <c r="D167" s="614" t="s">
        <v>296</v>
      </c>
      <c r="E167" s="147"/>
      <c r="F167" s="47"/>
      <c r="G167" s="47"/>
      <c r="H167" s="564"/>
      <c r="I167" s="664"/>
      <c r="J167" s="101"/>
      <c r="K167" s="405"/>
    </row>
    <row r="168" spans="1:10" ht="12.75">
      <c r="A168" s="398">
        <v>4040</v>
      </c>
      <c r="B168" s="636" t="s">
        <v>198</v>
      </c>
      <c r="C168" s="330">
        <v>0</v>
      </c>
      <c r="D168" s="532" t="s">
        <v>297</v>
      </c>
      <c r="E168" s="77"/>
      <c r="F168" s="26"/>
      <c r="G168" s="52"/>
      <c r="H168" s="626"/>
      <c r="I168" s="207"/>
      <c r="J168" s="14"/>
    </row>
    <row r="169" spans="1:10" ht="12.75">
      <c r="A169" s="398">
        <v>4110</v>
      </c>
      <c r="B169" s="636" t="s">
        <v>200</v>
      </c>
      <c r="C169" s="330">
        <v>0</v>
      </c>
      <c r="D169" s="532" t="s">
        <v>298</v>
      </c>
      <c r="E169" s="77"/>
      <c r="F169" s="26"/>
      <c r="G169" s="52"/>
      <c r="H169" s="626"/>
      <c r="I169" s="207"/>
      <c r="J169" s="14"/>
    </row>
    <row r="170" spans="1:10" ht="12.75">
      <c r="A170" s="398">
        <v>4120</v>
      </c>
      <c r="B170" s="636" t="s">
        <v>203</v>
      </c>
      <c r="C170" s="330">
        <v>0</v>
      </c>
      <c r="D170" s="614">
        <v>670</v>
      </c>
      <c r="E170" s="77"/>
      <c r="F170" s="185"/>
      <c r="G170" s="185"/>
      <c r="H170" s="661"/>
      <c r="I170" s="207"/>
      <c r="J170" s="14"/>
    </row>
    <row r="171" spans="1:10" ht="12.75">
      <c r="A171" s="398">
        <v>4210</v>
      </c>
      <c r="B171" s="636" t="s">
        <v>587</v>
      </c>
      <c r="C171" s="330">
        <v>0</v>
      </c>
      <c r="D171" s="614" t="s">
        <v>299</v>
      </c>
      <c r="E171" s="77"/>
      <c r="F171" s="26"/>
      <c r="G171" s="52"/>
      <c r="H171" s="626"/>
      <c r="I171" s="207"/>
      <c r="J171" s="14"/>
    </row>
    <row r="172" spans="1:10" ht="12.75">
      <c r="A172" s="398">
        <v>4300</v>
      </c>
      <c r="B172" s="636" t="s">
        <v>583</v>
      </c>
      <c r="C172" s="330">
        <v>0</v>
      </c>
      <c r="D172" s="614" t="s">
        <v>300</v>
      </c>
      <c r="E172" s="60"/>
      <c r="F172" s="14"/>
      <c r="G172" s="26"/>
      <c r="H172" s="626"/>
      <c r="I172" s="207"/>
      <c r="J172" s="14"/>
    </row>
    <row r="173" spans="1:10" ht="12.75">
      <c r="A173" s="398">
        <v>4430</v>
      </c>
      <c r="B173" s="672" t="s">
        <v>169</v>
      </c>
      <c r="C173" s="330">
        <v>0</v>
      </c>
      <c r="D173" s="614">
        <v>340</v>
      </c>
      <c r="E173" s="94"/>
      <c r="F173" s="51"/>
      <c r="G173" s="51"/>
      <c r="H173" s="564"/>
      <c r="I173" s="207"/>
      <c r="J173" s="14"/>
    </row>
    <row r="174" spans="1:10" ht="24">
      <c r="A174" s="398">
        <v>4440</v>
      </c>
      <c r="B174" s="643" t="s">
        <v>207</v>
      </c>
      <c r="C174" s="330">
        <v>0</v>
      </c>
      <c r="D174" s="532" t="s">
        <v>301</v>
      </c>
      <c r="E174" s="94"/>
      <c r="F174" s="27"/>
      <c r="G174" s="30"/>
      <c r="H174" s="626"/>
      <c r="I174" s="207"/>
      <c r="J174" s="14"/>
    </row>
    <row r="175" spans="1:10" ht="24">
      <c r="A175" s="413">
        <v>80114</v>
      </c>
      <c r="B175" s="672" t="s">
        <v>302</v>
      </c>
      <c r="C175" s="330">
        <v>0</v>
      </c>
      <c r="D175" s="532" t="s">
        <v>303</v>
      </c>
      <c r="E175" s="94"/>
      <c r="F175" s="30"/>
      <c r="G175" s="30"/>
      <c r="H175" s="564"/>
      <c r="I175" s="207"/>
      <c r="J175" s="14"/>
    </row>
    <row r="176" spans="1:10" ht="12.75">
      <c r="A176" s="398">
        <v>4010</v>
      </c>
      <c r="B176" s="643" t="s">
        <v>194</v>
      </c>
      <c r="C176" s="330">
        <v>0</v>
      </c>
      <c r="D176" s="532" t="s">
        <v>304</v>
      </c>
      <c r="E176" s="94"/>
      <c r="F176" s="141"/>
      <c r="G176" s="174"/>
      <c r="H176" s="626"/>
      <c r="I176" s="568"/>
      <c r="J176" s="14"/>
    </row>
    <row r="177" spans="1:10" ht="12.75">
      <c r="A177" s="398">
        <v>4040</v>
      </c>
      <c r="B177" s="643" t="s">
        <v>198</v>
      </c>
      <c r="C177" s="330">
        <v>0</v>
      </c>
      <c r="D177" s="532" t="s">
        <v>305</v>
      </c>
      <c r="E177" s="94"/>
      <c r="F177" s="141"/>
      <c r="G177" s="26"/>
      <c r="H177" s="626"/>
      <c r="I177" s="207"/>
      <c r="J177" s="26"/>
    </row>
    <row r="178" spans="1:10" ht="12.75">
      <c r="A178" s="398">
        <v>4110</v>
      </c>
      <c r="B178" s="643" t="s">
        <v>200</v>
      </c>
      <c r="C178" s="330">
        <v>0</v>
      </c>
      <c r="D178" s="532" t="s">
        <v>306</v>
      </c>
      <c r="E178" s="94"/>
      <c r="F178" s="141"/>
      <c r="G178" s="26"/>
      <c r="H178" s="626"/>
      <c r="I178" s="207"/>
      <c r="J178" s="26"/>
    </row>
    <row r="179" spans="1:10" ht="12.75">
      <c r="A179" s="398">
        <v>4120</v>
      </c>
      <c r="B179" s="643" t="s">
        <v>203</v>
      </c>
      <c r="C179" s="330">
        <v>0</v>
      </c>
      <c r="D179" s="614" t="s">
        <v>307</v>
      </c>
      <c r="E179" s="94"/>
      <c r="F179" s="185"/>
      <c r="G179" s="185"/>
      <c r="H179" s="661"/>
      <c r="I179" s="207"/>
      <c r="J179" s="26"/>
    </row>
    <row r="180" spans="1:10" ht="12.75">
      <c r="A180" s="398">
        <v>4210</v>
      </c>
      <c r="B180" s="643" t="s">
        <v>587</v>
      </c>
      <c r="C180" s="330">
        <v>0</v>
      </c>
      <c r="D180" s="614" t="s">
        <v>308</v>
      </c>
      <c r="E180" s="94"/>
      <c r="F180" s="141"/>
      <c r="G180" s="141"/>
      <c r="H180" s="661"/>
      <c r="I180" s="207"/>
      <c r="J180" s="26"/>
    </row>
    <row r="181" spans="1:10" ht="12.75">
      <c r="A181" s="398">
        <v>4280</v>
      </c>
      <c r="B181" s="643" t="s">
        <v>225</v>
      </c>
      <c r="C181" s="330">
        <v>0</v>
      </c>
      <c r="D181" s="532" t="s">
        <v>90</v>
      </c>
      <c r="E181" s="94"/>
      <c r="F181" s="141"/>
      <c r="G181" s="26"/>
      <c r="H181" s="626"/>
      <c r="I181" s="207"/>
      <c r="J181" s="14"/>
    </row>
    <row r="182" spans="1:10" ht="12.75">
      <c r="A182" s="398">
        <v>4300</v>
      </c>
      <c r="B182" s="643" t="s">
        <v>583</v>
      </c>
      <c r="C182" s="330">
        <v>0</v>
      </c>
      <c r="D182" s="532" t="s">
        <v>309</v>
      </c>
      <c r="E182" s="94"/>
      <c r="F182" s="141"/>
      <c r="G182" s="26"/>
      <c r="H182" s="626"/>
      <c r="I182" s="207"/>
      <c r="J182" s="14"/>
    </row>
    <row r="183" spans="1:10" ht="12.75">
      <c r="A183" s="398">
        <v>4350</v>
      </c>
      <c r="B183" s="643" t="s">
        <v>228</v>
      </c>
      <c r="C183" s="330">
        <v>0</v>
      </c>
      <c r="D183" s="532">
        <v>360</v>
      </c>
      <c r="E183" s="94"/>
      <c r="F183" s="141"/>
      <c r="G183" s="26"/>
      <c r="H183" s="626"/>
      <c r="I183" s="207"/>
      <c r="J183" s="14"/>
    </row>
    <row r="184" spans="1:10" ht="12.75">
      <c r="A184" s="398">
        <v>4410</v>
      </c>
      <c r="B184" s="672" t="s">
        <v>214</v>
      </c>
      <c r="C184" s="330">
        <v>0</v>
      </c>
      <c r="D184" s="614" t="s">
        <v>76</v>
      </c>
      <c r="E184" s="94"/>
      <c r="F184" s="185"/>
      <c r="G184" s="185"/>
      <c r="H184" s="661"/>
      <c r="I184" s="207"/>
      <c r="J184" s="14"/>
    </row>
    <row r="185" spans="1:10" ht="24">
      <c r="A185" s="398">
        <v>4440</v>
      </c>
      <c r="B185" s="672" t="s">
        <v>207</v>
      </c>
      <c r="C185" s="330">
        <v>0</v>
      </c>
      <c r="D185" s="614" t="s">
        <v>98</v>
      </c>
      <c r="E185" s="94"/>
      <c r="F185" s="27"/>
      <c r="G185" s="26"/>
      <c r="H185" s="626"/>
      <c r="I185" s="207"/>
      <c r="J185" s="14"/>
    </row>
    <row r="186" spans="1:11" s="28" customFormat="1" ht="24">
      <c r="A186" s="398">
        <v>80146</v>
      </c>
      <c r="B186" s="672" t="s">
        <v>711</v>
      </c>
      <c r="C186" s="65">
        <v>0</v>
      </c>
      <c r="D186" s="614" t="s">
        <v>310</v>
      </c>
      <c r="E186" s="147"/>
      <c r="F186" s="30"/>
      <c r="G186" s="30"/>
      <c r="H186" s="564"/>
      <c r="I186" s="664"/>
      <c r="J186" s="101"/>
      <c r="K186" s="405"/>
    </row>
    <row r="187" spans="1:10" ht="12.75">
      <c r="A187" s="398">
        <v>4300</v>
      </c>
      <c r="B187" s="643" t="s">
        <v>583</v>
      </c>
      <c r="C187" s="330">
        <v>0</v>
      </c>
      <c r="D187" s="532" t="s">
        <v>310</v>
      </c>
      <c r="E187" s="147"/>
      <c r="F187" s="30"/>
      <c r="G187" s="30"/>
      <c r="H187" s="626"/>
      <c r="I187" s="207"/>
      <c r="J187" s="14"/>
    </row>
    <row r="188" spans="1:10" ht="12.75">
      <c r="A188" s="413">
        <v>80195</v>
      </c>
      <c r="B188" s="643" t="s">
        <v>537</v>
      </c>
      <c r="C188" s="330">
        <v>0</v>
      </c>
      <c r="D188" s="532" t="s">
        <v>311</v>
      </c>
      <c r="E188" s="147"/>
      <c r="F188" s="30"/>
      <c r="G188" s="30"/>
      <c r="H188" s="564"/>
      <c r="I188" s="207"/>
      <c r="J188" s="14"/>
    </row>
    <row r="189" spans="1:10" ht="12.75">
      <c r="A189" s="398">
        <v>4210</v>
      </c>
      <c r="B189" s="643" t="s">
        <v>587</v>
      </c>
      <c r="C189" s="330">
        <v>0</v>
      </c>
      <c r="D189" s="532">
        <v>200</v>
      </c>
      <c r="E189" s="94"/>
      <c r="F189" s="141"/>
      <c r="G189" s="26"/>
      <c r="H189" s="626"/>
      <c r="I189" s="207"/>
      <c r="J189" s="14"/>
    </row>
    <row r="190" spans="1:10" ht="12.75">
      <c r="A190" s="398">
        <v>4300</v>
      </c>
      <c r="B190" s="643" t="s">
        <v>583</v>
      </c>
      <c r="C190" s="330">
        <v>0</v>
      </c>
      <c r="D190" s="532">
        <v>800</v>
      </c>
      <c r="E190" s="94"/>
      <c r="F190" s="141"/>
      <c r="G190" s="26"/>
      <c r="H190" s="626"/>
      <c r="I190" s="207"/>
      <c r="J190" s="14"/>
    </row>
    <row r="191" spans="1:10" ht="24">
      <c r="A191" s="172">
        <v>4440</v>
      </c>
      <c r="B191" s="672" t="s">
        <v>207</v>
      </c>
      <c r="C191" s="330">
        <v>0</v>
      </c>
      <c r="D191" s="614" t="s">
        <v>312</v>
      </c>
      <c r="E191" s="60"/>
      <c r="F191" s="185"/>
      <c r="G191" s="185"/>
      <c r="H191" s="661"/>
      <c r="I191" s="207"/>
      <c r="J191" s="14"/>
    </row>
    <row r="192" spans="1:11" s="28" customFormat="1" ht="13.5" thickBot="1">
      <c r="A192" s="392">
        <v>851</v>
      </c>
      <c r="B192" s="674" t="s">
        <v>563</v>
      </c>
      <c r="C192" s="519">
        <v>0</v>
      </c>
      <c r="D192" s="611" t="s">
        <v>111</v>
      </c>
      <c r="E192" s="655"/>
      <c r="F192" s="101"/>
      <c r="G192" s="30"/>
      <c r="H192" s="564"/>
      <c r="I192" s="664"/>
      <c r="J192" s="101"/>
      <c r="K192" s="405"/>
    </row>
    <row r="193" spans="1:10" ht="13.5" thickTop="1">
      <c r="A193" s="413">
        <v>85154</v>
      </c>
      <c r="B193" s="636" t="s">
        <v>0</v>
      </c>
      <c r="C193" s="330">
        <v>0</v>
      </c>
      <c r="D193" s="532" t="s">
        <v>111</v>
      </c>
      <c r="E193" s="94"/>
      <c r="F193" s="30"/>
      <c r="G193" s="30"/>
      <c r="H193" s="626"/>
      <c r="I193" s="207"/>
      <c r="J193" s="14"/>
    </row>
    <row r="194" spans="1:10" ht="12.75">
      <c r="A194" s="398">
        <v>3030</v>
      </c>
      <c r="B194" s="636" t="s">
        <v>211</v>
      </c>
      <c r="C194" s="330">
        <v>0</v>
      </c>
      <c r="D194" s="614" t="s">
        <v>313</v>
      </c>
      <c r="E194" s="94"/>
      <c r="F194" s="141"/>
      <c r="G194" s="26"/>
      <c r="H194" s="626"/>
      <c r="I194" s="207"/>
      <c r="J194" s="14"/>
    </row>
    <row r="195" spans="1:10" ht="12.75">
      <c r="A195" s="398">
        <v>4110</v>
      </c>
      <c r="B195" s="636" t="s">
        <v>200</v>
      </c>
      <c r="C195" s="330">
        <v>0</v>
      </c>
      <c r="D195" s="614">
        <v>300</v>
      </c>
      <c r="E195" s="94"/>
      <c r="F195" s="27"/>
      <c r="G195" s="26"/>
      <c r="H195" s="626"/>
      <c r="I195" s="207"/>
      <c r="J195" s="14"/>
    </row>
    <row r="196" spans="1:11" s="28" customFormat="1" ht="12.75">
      <c r="A196" s="398">
        <v>4120</v>
      </c>
      <c r="B196" s="636" t="s">
        <v>203</v>
      </c>
      <c r="C196" s="65">
        <v>0</v>
      </c>
      <c r="D196" s="614">
        <v>100</v>
      </c>
      <c r="E196" s="147"/>
      <c r="F196" s="30"/>
      <c r="G196" s="30"/>
      <c r="H196" s="564"/>
      <c r="I196" s="664"/>
      <c r="J196" s="101"/>
      <c r="K196" s="405"/>
    </row>
    <row r="197" spans="1:11" s="28" customFormat="1" ht="12.75">
      <c r="A197" s="398">
        <v>4170</v>
      </c>
      <c r="B197" s="636" t="s">
        <v>184</v>
      </c>
      <c r="C197" s="65">
        <v>0</v>
      </c>
      <c r="D197" s="614" t="s">
        <v>314</v>
      </c>
      <c r="E197" s="147"/>
      <c r="F197" s="30"/>
      <c r="G197" s="30"/>
      <c r="H197" s="564"/>
      <c r="I197" s="664"/>
      <c r="J197" s="101"/>
      <c r="K197" s="405"/>
    </row>
    <row r="198" spans="1:10" ht="12.75">
      <c r="A198" s="398">
        <v>4210</v>
      </c>
      <c r="B198" s="636" t="s">
        <v>587</v>
      </c>
      <c r="C198" s="330">
        <v>0</v>
      </c>
      <c r="D198" s="532" t="s">
        <v>315</v>
      </c>
      <c r="E198" s="94"/>
      <c r="F198" s="141"/>
      <c r="G198" s="26"/>
      <c r="H198" s="626"/>
      <c r="I198" s="568"/>
      <c r="J198" s="14"/>
    </row>
    <row r="199" spans="1:10" ht="12.75">
      <c r="A199" s="398">
        <v>4260</v>
      </c>
      <c r="B199" s="636" t="s">
        <v>186</v>
      </c>
      <c r="C199" s="330">
        <v>0</v>
      </c>
      <c r="D199" s="532">
        <v>20</v>
      </c>
      <c r="E199" s="94"/>
      <c r="F199" s="141"/>
      <c r="G199" s="26"/>
      <c r="H199" s="626"/>
      <c r="I199" s="568"/>
      <c r="J199" s="14"/>
    </row>
    <row r="200" spans="1:10" ht="12.75">
      <c r="A200" s="398">
        <v>4300</v>
      </c>
      <c r="B200" s="636" t="s">
        <v>583</v>
      </c>
      <c r="C200" s="330">
        <v>0</v>
      </c>
      <c r="D200" s="532" t="s">
        <v>316</v>
      </c>
      <c r="E200" s="94"/>
      <c r="F200" s="141"/>
      <c r="G200" s="26"/>
      <c r="H200" s="626"/>
      <c r="I200" s="207"/>
      <c r="J200" s="26"/>
    </row>
    <row r="201" spans="1:10" ht="12.75">
      <c r="A201" s="398">
        <v>4410</v>
      </c>
      <c r="B201" s="636" t="s">
        <v>214</v>
      </c>
      <c r="C201" s="330">
        <v>0</v>
      </c>
      <c r="D201" s="532">
        <v>700</v>
      </c>
      <c r="E201" s="94"/>
      <c r="F201" s="141"/>
      <c r="G201" s="26"/>
      <c r="H201" s="626"/>
      <c r="I201" s="207"/>
      <c r="J201" s="26"/>
    </row>
    <row r="202" spans="1:10" ht="12.75">
      <c r="A202" s="398">
        <v>4430</v>
      </c>
      <c r="B202" s="636" t="s">
        <v>169</v>
      </c>
      <c r="C202" s="330">
        <v>0</v>
      </c>
      <c r="D202" s="532">
        <v>500</v>
      </c>
      <c r="E202" s="94"/>
      <c r="F202" s="141"/>
      <c r="G202" s="53"/>
      <c r="H202" s="626"/>
      <c r="I202" s="207"/>
      <c r="J202" s="14"/>
    </row>
    <row r="203" spans="1:11" s="28" customFormat="1" ht="12.75">
      <c r="A203" s="393">
        <v>852</v>
      </c>
      <c r="B203" s="640" t="s">
        <v>15</v>
      </c>
      <c r="C203" s="391" t="s">
        <v>153</v>
      </c>
      <c r="D203" s="613" t="s">
        <v>317</v>
      </c>
      <c r="E203" s="147"/>
      <c r="F203" s="675"/>
      <c r="G203" s="675"/>
      <c r="H203" s="670"/>
      <c r="I203" s="664"/>
      <c r="J203" s="30"/>
      <c r="K203" s="405"/>
    </row>
    <row r="204" spans="1:10" ht="36">
      <c r="A204" s="413">
        <v>85212</v>
      </c>
      <c r="B204" s="636" t="s">
        <v>133</v>
      </c>
      <c r="C204" s="330" t="s">
        <v>134</v>
      </c>
      <c r="D204" s="532" t="s">
        <v>318</v>
      </c>
      <c r="E204" s="94"/>
      <c r="F204" s="141"/>
      <c r="G204" s="26"/>
      <c r="H204" s="626"/>
      <c r="I204" s="207"/>
      <c r="J204" s="14"/>
    </row>
    <row r="205" spans="1:10" ht="24">
      <c r="A205" s="398">
        <v>3020</v>
      </c>
      <c r="B205" s="636" t="s">
        <v>216</v>
      </c>
      <c r="C205" s="330">
        <v>0</v>
      </c>
      <c r="D205" s="614">
        <v>200</v>
      </c>
      <c r="E205" s="94"/>
      <c r="F205" s="141"/>
      <c r="G205" s="26"/>
      <c r="H205" s="626"/>
      <c r="I205" s="207"/>
      <c r="J205" s="14"/>
    </row>
    <row r="206" spans="1:10" ht="12.75">
      <c r="A206" s="398">
        <v>3110</v>
      </c>
      <c r="B206" s="636" t="s">
        <v>319</v>
      </c>
      <c r="C206" s="330" t="s">
        <v>320</v>
      </c>
      <c r="D206" s="532" t="s">
        <v>320</v>
      </c>
      <c r="E206" s="94"/>
      <c r="F206" s="141"/>
      <c r="G206" s="26"/>
      <c r="H206" s="626"/>
      <c r="I206" s="207"/>
      <c r="J206" s="14"/>
    </row>
    <row r="207" spans="1:10" ht="12.75">
      <c r="A207" s="398">
        <v>4010</v>
      </c>
      <c r="B207" s="636" t="s">
        <v>194</v>
      </c>
      <c r="C207" s="330" t="s">
        <v>321</v>
      </c>
      <c r="D207" s="532" t="s">
        <v>322</v>
      </c>
      <c r="E207" s="94"/>
      <c r="F207" s="141"/>
      <c r="G207" s="26"/>
      <c r="H207" s="626"/>
      <c r="I207" s="207"/>
      <c r="J207" s="14"/>
    </row>
    <row r="208" spans="1:10" ht="12.75">
      <c r="A208" s="398">
        <v>4040</v>
      </c>
      <c r="B208" s="636" t="s">
        <v>198</v>
      </c>
      <c r="C208" s="330">
        <v>0</v>
      </c>
      <c r="D208" s="532" t="s">
        <v>323</v>
      </c>
      <c r="E208" s="94"/>
      <c r="F208" s="141"/>
      <c r="G208" s="26"/>
      <c r="H208" s="626"/>
      <c r="I208" s="207"/>
      <c r="J208" s="14"/>
    </row>
    <row r="209" spans="1:10" ht="12.75">
      <c r="A209" s="398">
        <v>4110</v>
      </c>
      <c r="B209" s="636" t="s">
        <v>200</v>
      </c>
      <c r="C209" s="330" t="s">
        <v>201</v>
      </c>
      <c r="D209" s="532" t="s">
        <v>324</v>
      </c>
      <c r="E209" s="94"/>
      <c r="F209" s="141"/>
      <c r="G209" s="26"/>
      <c r="H209" s="626"/>
      <c r="I209" s="207"/>
      <c r="J209" s="14"/>
    </row>
    <row r="210" spans="1:10" ht="12.75">
      <c r="A210" s="398">
        <v>4120</v>
      </c>
      <c r="B210" s="636" t="s">
        <v>203</v>
      </c>
      <c r="C210" s="330">
        <v>220</v>
      </c>
      <c r="D210" s="532">
        <v>540</v>
      </c>
      <c r="E210" s="94"/>
      <c r="F210" s="141"/>
      <c r="G210" s="26"/>
      <c r="H210" s="626"/>
      <c r="I210" s="207"/>
      <c r="J210" s="14"/>
    </row>
    <row r="211" spans="1:10" ht="12.75">
      <c r="A211" s="398">
        <v>4210</v>
      </c>
      <c r="B211" s="636" t="s">
        <v>587</v>
      </c>
      <c r="C211" s="330" t="s">
        <v>76</v>
      </c>
      <c r="D211" s="532" t="s">
        <v>325</v>
      </c>
      <c r="E211" s="94"/>
      <c r="F211" s="141"/>
      <c r="G211" s="26"/>
      <c r="H211" s="626"/>
      <c r="I211" s="207"/>
      <c r="J211" s="14"/>
    </row>
    <row r="212" spans="1:10" ht="12.75">
      <c r="A212" s="398">
        <v>4300</v>
      </c>
      <c r="B212" s="636" t="s">
        <v>583</v>
      </c>
      <c r="C212" s="330" t="s">
        <v>326</v>
      </c>
      <c r="D212" s="532" t="s">
        <v>327</v>
      </c>
      <c r="E212" s="94"/>
      <c r="F212" s="141"/>
      <c r="G212" s="26"/>
      <c r="H212" s="626"/>
      <c r="I212" s="207"/>
      <c r="J212" s="14"/>
    </row>
    <row r="213" spans="1:10" ht="12.75">
      <c r="A213" s="398">
        <v>4410</v>
      </c>
      <c r="B213" s="636" t="s">
        <v>214</v>
      </c>
      <c r="C213" s="330">
        <v>0</v>
      </c>
      <c r="D213" s="532">
        <v>150</v>
      </c>
      <c r="E213" s="147"/>
      <c r="F213" s="141"/>
      <c r="G213" s="141"/>
      <c r="H213" s="626"/>
      <c r="I213" s="207"/>
      <c r="J213" s="14"/>
    </row>
    <row r="214" spans="1:10" ht="24">
      <c r="A214" s="398">
        <v>4440</v>
      </c>
      <c r="B214" s="636" t="s">
        <v>207</v>
      </c>
      <c r="C214" s="330">
        <v>0</v>
      </c>
      <c r="D214" s="532">
        <v>700</v>
      </c>
      <c r="E214" s="94"/>
      <c r="F214" s="141"/>
      <c r="G214" s="53"/>
      <c r="H214" s="626"/>
      <c r="I214" s="207"/>
      <c r="J214" s="14"/>
    </row>
    <row r="215" spans="1:10" ht="60">
      <c r="A215" s="413">
        <v>85213</v>
      </c>
      <c r="B215" s="636" t="s">
        <v>135</v>
      </c>
      <c r="C215" s="330" t="s">
        <v>136</v>
      </c>
      <c r="D215" s="614" t="s">
        <v>136</v>
      </c>
      <c r="E215" s="94"/>
      <c r="F215" s="27"/>
      <c r="G215" s="53"/>
      <c r="H215" s="626"/>
      <c r="I215" s="207"/>
      <c r="J215" s="14"/>
    </row>
    <row r="216" spans="1:10" ht="12.75">
      <c r="A216" s="398">
        <v>4130</v>
      </c>
      <c r="B216" s="636" t="s">
        <v>328</v>
      </c>
      <c r="C216" s="330" t="s">
        <v>136</v>
      </c>
      <c r="D216" s="614" t="s">
        <v>136</v>
      </c>
      <c r="E216" s="147"/>
      <c r="F216" s="47"/>
      <c r="G216" s="47"/>
      <c r="H216" s="564"/>
      <c r="I216" s="207"/>
      <c r="J216" s="14"/>
    </row>
    <row r="217" spans="1:10" ht="24">
      <c r="A217" s="413">
        <v>85214</v>
      </c>
      <c r="B217" s="636" t="s">
        <v>137</v>
      </c>
      <c r="C217" s="330" t="s">
        <v>139</v>
      </c>
      <c r="D217" s="532" t="s">
        <v>329</v>
      </c>
      <c r="E217" s="94"/>
      <c r="F217" s="141"/>
      <c r="G217" s="53"/>
      <c r="H217" s="626"/>
      <c r="I217" s="568"/>
      <c r="J217" s="14"/>
    </row>
    <row r="218" spans="1:10" ht="12.75">
      <c r="A218" s="398">
        <v>3110</v>
      </c>
      <c r="B218" s="636" t="s">
        <v>319</v>
      </c>
      <c r="C218" s="330" t="s">
        <v>330</v>
      </c>
      <c r="D218" s="532" t="s">
        <v>331</v>
      </c>
      <c r="E218" s="94"/>
      <c r="F218" s="141"/>
      <c r="G218" s="53"/>
      <c r="H218" s="626"/>
      <c r="I218" s="568"/>
      <c r="J218" s="14"/>
    </row>
    <row r="219" spans="1:10" ht="12.75">
      <c r="A219" s="398">
        <v>4110</v>
      </c>
      <c r="B219" s="636" t="s">
        <v>200</v>
      </c>
      <c r="C219" s="330" t="s">
        <v>76</v>
      </c>
      <c r="D219" s="532" t="s">
        <v>76</v>
      </c>
      <c r="E219" s="94"/>
      <c r="F219" s="141"/>
      <c r="G219" s="53"/>
      <c r="H219" s="626"/>
      <c r="I219" s="207"/>
      <c r="J219" s="26"/>
    </row>
    <row r="220" spans="1:10" ht="12.75">
      <c r="A220" s="413">
        <v>85215</v>
      </c>
      <c r="B220" s="636" t="s">
        <v>712</v>
      </c>
      <c r="C220" s="330">
        <v>0</v>
      </c>
      <c r="D220" s="532" t="s">
        <v>332</v>
      </c>
      <c r="E220" s="94"/>
      <c r="F220" s="141"/>
      <c r="G220" s="53"/>
      <c r="H220" s="626"/>
      <c r="I220" s="207"/>
      <c r="J220" s="26"/>
    </row>
    <row r="221" spans="1:11" s="28" customFormat="1" ht="12.75">
      <c r="A221" s="398">
        <v>3110</v>
      </c>
      <c r="B221" s="636" t="s">
        <v>319</v>
      </c>
      <c r="C221" s="330">
        <v>0</v>
      </c>
      <c r="D221" s="532" t="s">
        <v>332</v>
      </c>
      <c r="E221" s="147"/>
      <c r="F221" s="141"/>
      <c r="G221" s="141"/>
      <c r="H221" s="626"/>
      <c r="I221" s="664"/>
      <c r="J221" s="101"/>
      <c r="K221" s="405"/>
    </row>
    <row r="222" spans="1:11" s="28" customFormat="1" ht="12.75">
      <c r="A222" s="413">
        <v>85219</v>
      </c>
      <c r="B222" s="636" t="s">
        <v>468</v>
      </c>
      <c r="C222" s="330">
        <v>0</v>
      </c>
      <c r="D222" s="614" t="s">
        <v>333</v>
      </c>
      <c r="E222" s="147"/>
      <c r="F222" s="185"/>
      <c r="G222" s="185"/>
      <c r="H222" s="661"/>
      <c r="I222" s="664"/>
      <c r="J222" s="101"/>
      <c r="K222" s="405"/>
    </row>
    <row r="223" spans="1:10" ht="24">
      <c r="A223" s="398">
        <v>3020</v>
      </c>
      <c r="B223" s="636" t="s">
        <v>216</v>
      </c>
      <c r="C223" s="330">
        <v>0</v>
      </c>
      <c r="D223" s="532" t="s">
        <v>76</v>
      </c>
      <c r="E223" s="94"/>
      <c r="F223" s="141"/>
      <c r="G223" s="53"/>
      <c r="H223" s="626"/>
      <c r="I223" s="207"/>
      <c r="J223" s="14"/>
    </row>
    <row r="224" spans="1:10" ht="12.75">
      <c r="A224" s="398">
        <v>4010</v>
      </c>
      <c r="B224" s="636" t="s">
        <v>194</v>
      </c>
      <c r="C224" s="330">
        <v>0</v>
      </c>
      <c r="D224" s="532" t="s">
        <v>334</v>
      </c>
      <c r="E224" s="94"/>
      <c r="F224" s="141"/>
      <c r="G224" s="53"/>
      <c r="H224" s="626"/>
      <c r="I224" s="207"/>
      <c r="J224" s="14"/>
    </row>
    <row r="225" spans="1:10" ht="12.75">
      <c r="A225" s="398">
        <v>4040</v>
      </c>
      <c r="B225" s="636" t="s">
        <v>198</v>
      </c>
      <c r="C225" s="330">
        <v>0</v>
      </c>
      <c r="D225" s="532" t="s">
        <v>335</v>
      </c>
      <c r="E225" s="94"/>
      <c r="F225" s="141"/>
      <c r="G225" s="53"/>
      <c r="H225" s="626"/>
      <c r="I225" s="207"/>
      <c r="J225" s="14"/>
    </row>
    <row r="226" spans="1:10" ht="12.75">
      <c r="A226" s="398">
        <v>4110</v>
      </c>
      <c r="B226" s="636" t="s">
        <v>200</v>
      </c>
      <c r="C226" s="330">
        <v>0</v>
      </c>
      <c r="D226" s="532" t="s">
        <v>336</v>
      </c>
      <c r="E226" s="94"/>
      <c r="F226" s="141"/>
      <c r="G226" s="53"/>
      <c r="H226" s="626"/>
      <c r="I226" s="207"/>
      <c r="J226" s="14"/>
    </row>
    <row r="227" spans="1:10" ht="12.75">
      <c r="A227" s="398">
        <v>4120</v>
      </c>
      <c r="B227" s="636" t="s">
        <v>203</v>
      </c>
      <c r="C227" s="330">
        <v>0</v>
      </c>
      <c r="D227" s="532" t="s">
        <v>337</v>
      </c>
      <c r="E227" s="94"/>
      <c r="F227" s="141"/>
      <c r="G227" s="53"/>
      <c r="H227" s="626"/>
      <c r="I227" s="207"/>
      <c r="J227" s="14"/>
    </row>
    <row r="228" spans="1:10" ht="12.75">
      <c r="A228" s="398">
        <v>4170</v>
      </c>
      <c r="B228" s="636" t="s">
        <v>184</v>
      </c>
      <c r="C228" s="330">
        <v>0</v>
      </c>
      <c r="D228" s="532">
        <v>780</v>
      </c>
      <c r="E228" s="94"/>
      <c r="F228" s="141"/>
      <c r="G228" s="53"/>
      <c r="H228" s="626"/>
      <c r="I228" s="207"/>
      <c r="J228" s="14"/>
    </row>
    <row r="229" spans="1:10" ht="12.75">
      <c r="A229" s="398">
        <v>4210</v>
      </c>
      <c r="B229" s="636" t="s">
        <v>587</v>
      </c>
      <c r="C229" s="330">
        <v>0</v>
      </c>
      <c r="D229" s="532" t="s">
        <v>338</v>
      </c>
      <c r="E229" s="94"/>
      <c r="F229" s="141"/>
      <c r="G229" s="53"/>
      <c r="H229" s="626"/>
      <c r="I229" s="207"/>
      <c r="J229" s="14"/>
    </row>
    <row r="230" spans="1:10" ht="12.75">
      <c r="A230" s="398">
        <v>4260</v>
      </c>
      <c r="B230" s="636" t="s">
        <v>186</v>
      </c>
      <c r="C230" s="330">
        <v>0</v>
      </c>
      <c r="D230" s="532">
        <v>200</v>
      </c>
      <c r="E230" s="94"/>
      <c r="F230" s="141"/>
      <c r="G230" s="53"/>
      <c r="H230" s="626"/>
      <c r="I230" s="207"/>
      <c r="J230" s="14"/>
    </row>
    <row r="231" spans="1:11" s="28" customFormat="1" ht="12.75">
      <c r="A231" s="398">
        <v>4270</v>
      </c>
      <c r="B231" s="636" t="s">
        <v>173</v>
      </c>
      <c r="C231" s="330">
        <v>0</v>
      </c>
      <c r="D231" s="532" t="s">
        <v>101</v>
      </c>
      <c r="E231" s="147"/>
      <c r="F231" s="141"/>
      <c r="G231" s="141"/>
      <c r="H231" s="626"/>
      <c r="I231" s="664"/>
      <c r="J231" s="101"/>
      <c r="K231" s="405"/>
    </row>
    <row r="232" spans="1:10" ht="12.75">
      <c r="A232" s="398">
        <v>4280</v>
      </c>
      <c r="B232" s="636" t="s">
        <v>225</v>
      </c>
      <c r="C232" s="330">
        <v>0</v>
      </c>
      <c r="D232" s="614" t="s">
        <v>90</v>
      </c>
      <c r="E232" s="60"/>
      <c r="F232" s="185"/>
      <c r="G232" s="185"/>
      <c r="H232" s="661"/>
      <c r="I232" s="207"/>
      <c r="J232" s="14"/>
    </row>
    <row r="233" spans="1:10" ht="12.75">
      <c r="A233" s="398">
        <v>4300</v>
      </c>
      <c r="B233" s="636" t="s">
        <v>583</v>
      </c>
      <c r="C233" s="330">
        <v>0</v>
      </c>
      <c r="D233" s="614" t="s">
        <v>339</v>
      </c>
      <c r="E233" s="60"/>
      <c r="F233" s="185"/>
      <c r="G233" s="185"/>
      <c r="H233" s="661"/>
      <c r="I233" s="207"/>
      <c r="J233" s="14"/>
    </row>
    <row r="234" spans="1:11" s="28" customFormat="1" ht="12.75">
      <c r="A234" s="398">
        <v>4350</v>
      </c>
      <c r="B234" s="636" t="s">
        <v>228</v>
      </c>
      <c r="C234" s="65">
        <v>0</v>
      </c>
      <c r="D234" s="614">
        <v>480</v>
      </c>
      <c r="E234" s="147"/>
      <c r="F234" s="30"/>
      <c r="G234" s="30"/>
      <c r="H234" s="564"/>
      <c r="I234" s="664"/>
      <c r="J234" s="101"/>
      <c r="K234" s="405"/>
    </row>
    <row r="235" spans="1:11" s="28" customFormat="1" ht="12.75">
      <c r="A235" s="398">
        <v>4410</v>
      </c>
      <c r="B235" s="636" t="s">
        <v>214</v>
      </c>
      <c r="C235" s="330">
        <v>0</v>
      </c>
      <c r="D235" s="532" t="s">
        <v>53</v>
      </c>
      <c r="E235" s="147"/>
      <c r="F235" s="141"/>
      <c r="G235" s="141"/>
      <c r="H235" s="626"/>
      <c r="I235" s="209"/>
      <c r="J235" s="101"/>
      <c r="K235" s="405"/>
    </row>
    <row r="236" spans="1:11" s="28" customFormat="1" ht="12.75">
      <c r="A236" s="398">
        <v>4430</v>
      </c>
      <c r="B236" s="636" t="s">
        <v>169</v>
      </c>
      <c r="C236" s="330">
        <v>0</v>
      </c>
      <c r="D236" s="532">
        <v>550</v>
      </c>
      <c r="E236" s="147"/>
      <c r="F236" s="141"/>
      <c r="G236" s="141"/>
      <c r="H236" s="626"/>
      <c r="I236" s="209"/>
      <c r="J236" s="101"/>
      <c r="K236" s="405"/>
    </row>
    <row r="237" spans="1:11" s="28" customFormat="1" ht="24">
      <c r="A237" s="398">
        <v>4440</v>
      </c>
      <c r="B237" s="636" t="s">
        <v>207</v>
      </c>
      <c r="C237" s="330">
        <v>0</v>
      </c>
      <c r="D237" s="532" t="s">
        <v>340</v>
      </c>
      <c r="E237" s="147"/>
      <c r="F237" s="141"/>
      <c r="G237" s="141"/>
      <c r="H237" s="626"/>
      <c r="I237" s="664"/>
      <c r="J237" s="141"/>
      <c r="K237" s="405"/>
    </row>
    <row r="238" spans="1:11" s="28" customFormat="1" ht="12.75">
      <c r="A238" s="413">
        <v>85295</v>
      </c>
      <c r="B238" s="636" t="s">
        <v>537</v>
      </c>
      <c r="C238" s="330">
        <v>0</v>
      </c>
      <c r="D238" s="532" t="s">
        <v>64</v>
      </c>
      <c r="E238" s="147"/>
      <c r="F238" s="141"/>
      <c r="G238" s="141"/>
      <c r="H238" s="626"/>
      <c r="I238" s="664"/>
      <c r="J238" s="141"/>
      <c r="K238" s="405"/>
    </row>
    <row r="239" spans="1:11" s="28" customFormat="1" ht="12.75">
      <c r="A239" s="413">
        <v>3110</v>
      </c>
      <c r="B239" s="636" t="s">
        <v>319</v>
      </c>
      <c r="C239" s="330">
        <v>0</v>
      </c>
      <c r="D239" s="532" t="s">
        <v>64</v>
      </c>
      <c r="E239" s="147"/>
      <c r="F239" s="141"/>
      <c r="G239" s="141"/>
      <c r="H239" s="626"/>
      <c r="I239" s="664"/>
      <c r="J239" s="101"/>
      <c r="K239" s="405"/>
    </row>
    <row r="240" spans="1:11" s="28" customFormat="1" ht="24.75" thickBot="1">
      <c r="A240" s="392">
        <v>900</v>
      </c>
      <c r="B240" s="637" t="s">
        <v>341</v>
      </c>
      <c r="C240" s="519">
        <v>0</v>
      </c>
      <c r="D240" s="611" t="s">
        <v>342</v>
      </c>
      <c r="E240" s="149"/>
      <c r="F240" s="675"/>
      <c r="G240" s="675"/>
      <c r="H240" s="670"/>
      <c r="I240" s="664"/>
      <c r="J240" s="101"/>
      <c r="K240" s="405"/>
    </row>
    <row r="241" spans="1:11" s="28" customFormat="1" ht="13.5" thickTop="1">
      <c r="A241" s="413">
        <v>90003</v>
      </c>
      <c r="B241" s="636" t="s">
        <v>406</v>
      </c>
      <c r="C241" s="330">
        <v>0</v>
      </c>
      <c r="D241" s="532">
        <v>800</v>
      </c>
      <c r="E241" s="147"/>
      <c r="F241" s="141"/>
      <c r="G241" s="141"/>
      <c r="H241" s="626"/>
      <c r="I241" s="664"/>
      <c r="J241" s="101"/>
      <c r="K241" s="405"/>
    </row>
    <row r="242" spans="1:11" s="28" customFormat="1" ht="12.75">
      <c r="A242" s="398">
        <v>4210</v>
      </c>
      <c r="B242" s="636" t="s">
        <v>587</v>
      </c>
      <c r="C242" s="330">
        <v>0</v>
      </c>
      <c r="D242" s="532">
        <v>800</v>
      </c>
      <c r="E242" s="147"/>
      <c r="F242" s="141"/>
      <c r="G242" s="141"/>
      <c r="H242" s="626"/>
      <c r="I242" s="664"/>
      <c r="J242" s="101"/>
      <c r="K242" s="405"/>
    </row>
    <row r="243" spans="1:11" s="28" customFormat="1" ht="24">
      <c r="A243" s="413">
        <v>90004</v>
      </c>
      <c r="B243" s="636" t="s">
        <v>713</v>
      </c>
      <c r="C243" s="330">
        <v>0</v>
      </c>
      <c r="D243" s="532" t="s">
        <v>343</v>
      </c>
      <c r="E243" s="147"/>
      <c r="F243" s="141"/>
      <c r="G243" s="141"/>
      <c r="H243" s="626"/>
      <c r="I243" s="664"/>
      <c r="J243" s="101"/>
      <c r="K243" s="405"/>
    </row>
    <row r="244" spans="1:11" s="28" customFormat="1" ht="12.75">
      <c r="A244" s="398">
        <v>4210</v>
      </c>
      <c r="B244" s="636" t="s">
        <v>587</v>
      </c>
      <c r="C244" s="330">
        <v>0</v>
      </c>
      <c r="D244" s="532" t="s">
        <v>344</v>
      </c>
      <c r="E244" s="147"/>
      <c r="F244" s="141"/>
      <c r="G244" s="141"/>
      <c r="H244" s="626"/>
      <c r="I244" s="664"/>
      <c r="J244" s="101"/>
      <c r="K244" s="405"/>
    </row>
    <row r="245" spans="1:11" s="28" customFormat="1" ht="12.75">
      <c r="A245" s="398">
        <v>4270</v>
      </c>
      <c r="B245" s="636" t="s">
        <v>173</v>
      </c>
      <c r="C245" s="330">
        <v>0</v>
      </c>
      <c r="D245" s="532" t="s">
        <v>103</v>
      </c>
      <c r="E245" s="147"/>
      <c r="F245" s="141"/>
      <c r="G245" s="141"/>
      <c r="H245" s="626"/>
      <c r="I245" s="664"/>
      <c r="J245" s="101"/>
      <c r="K245" s="405"/>
    </row>
    <row r="246" spans="1:11" s="28" customFormat="1" ht="12.75">
      <c r="A246" s="398">
        <v>4300</v>
      </c>
      <c r="B246" s="636" t="s">
        <v>583</v>
      </c>
      <c r="C246" s="330">
        <v>0</v>
      </c>
      <c r="D246" s="532" t="s">
        <v>57</v>
      </c>
      <c r="E246" s="147"/>
      <c r="F246" s="141"/>
      <c r="G246" s="141"/>
      <c r="H246" s="626"/>
      <c r="I246" s="664"/>
      <c r="J246" s="101"/>
      <c r="K246" s="405"/>
    </row>
    <row r="247" spans="1:11" s="28" customFormat="1" ht="12.75">
      <c r="A247" s="413">
        <v>90006</v>
      </c>
      <c r="B247" s="636" t="s">
        <v>345</v>
      </c>
      <c r="C247" s="330">
        <v>0</v>
      </c>
      <c r="D247" s="532" t="s">
        <v>76</v>
      </c>
      <c r="E247" s="147"/>
      <c r="F247" s="141"/>
      <c r="G247" s="141"/>
      <c r="H247" s="626"/>
      <c r="I247" s="664"/>
      <c r="J247" s="101"/>
      <c r="K247" s="405"/>
    </row>
    <row r="248" spans="1:11" s="28" customFormat="1" ht="12.75">
      <c r="A248" s="398">
        <v>4430</v>
      </c>
      <c r="B248" s="636" t="s">
        <v>169</v>
      </c>
      <c r="C248" s="330">
        <v>0</v>
      </c>
      <c r="D248" s="532" t="s">
        <v>76</v>
      </c>
      <c r="E248" s="147"/>
      <c r="F248" s="141"/>
      <c r="G248" s="141"/>
      <c r="H248" s="626"/>
      <c r="I248" s="664"/>
      <c r="J248" s="101"/>
      <c r="K248" s="405"/>
    </row>
    <row r="249" spans="1:11" s="28" customFormat="1" ht="12.75">
      <c r="A249" s="413">
        <v>90015</v>
      </c>
      <c r="B249" s="636" t="s">
        <v>714</v>
      </c>
      <c r="C249" s="330">
        <v>0</v>
      </c>
      <c r="D249" s="532" t="s">
        <v>346</v>
      </c>
      <c r="E249" s="147"/>
      <c r="F249" s="141"/>
      <c r="G249" s="141"/>
      <c r="H249" s="626"/>
      <c r="I249" s="664"/>
      <c r="J249" s="101"/>
      <c r="K249" s="405"/>
    </row>
    <row r="250" spans="1:11" s="28" customFormat="1" ht="12.75">
      <c r="A250" s="398">
        <v>4210</v>
      </c>
      <c r="B250" s="636" t="s">
        <v>587</v>
      </c>
      <c r="C250" s="330">
        <v>0</v>
      </c>
      <c r="D250" s="532" t="s">
        <v>90</v>
      </c>
      <c r="E250" s="147"/>
      <c r="F250" s="141"/>
      <c r="G250" s="141"/>
      <c r="H250" s="626"/>
      <c r="I250" s="664"/>
      <c r="J250" s="101"/>
      <c r="K250" s="405"/>
    </row>
    <row r="251" spans="1:10" ht="12.75">
      <c r="A251" s="398">
        <v>4260</v>
      </c>
      <c r="B251" s="636" t="s">
        <v>186</v>
      </c>
      <c r="C251" s="330">
        <v>0</v>
      </c>
      <c r="D251" s="614" t="s">
        <v>347</v>
      </c>
      <c r="E251" s="60"/>
      <c r="F251" s="185"/>
      <c r="G251" s="185"/>
      <c r="H251" s="661"/>
      <c r="I251" s="207"/>
      <c r="J251" s="14"/>
    </row>
    <row r="252" spans="1:11" s="28" customFormat="1" ht="12.75">
      <c r="A252" s="398">
        <v>4300</v>
      </c>
      <c r="B252" s="636" t="s">
        <v>583</v>
      </c>
      <c r="C252" s="330">
        <v>0</v>
      </c>
      <c r="D252" s="532" t="s">
        <v>348</v>
      </c>
      <c r="E252" s="147"/>
      <c r="F252" s="141"/>
      <c r="G252" s="141"/>
      <c r="H252" s="626"/>
      <c r="I252" s="664"/>
      <c r="K252" s="406"/>
    </row>
    <row r="253" spans="1:11" s="28" customFormat="1" ht="12.75">
      <c r="A253" s="413">
        <v>90095</v>
      </c>
      <c r="B253" s="636" t="s">
        <v>537</v>
      </c>
      <c r="C253" s="330">
        <v>0</v>
      </c>
      <c r="D253" s="614" t="s">
        <v>217</v>
      </c>
      <c r="E253" s="147"/>
      <c r="F253" s="185"/>
      <c r="G253" s="185"/>
      <c r="H253" s="661"/>
      <c r="I253" s="664"/>
      <c r="J253" s="153"/>
      <c r="K253" s="405"/>
    </row>
    <row r="254" spans="1:11" s="28" customFormat="1" ht="12.75">
      <c r="A254" s="398">
        <v>4110</v>
      </c>
      <c r="B254" s="636" t="s">
        <v>200</v>
      </c>
      <c r="C254" s="330">
        <v>0</v>
      </c>
      <c r="D254" s="614">
        <v>140</v>
      </c>
      <c r="E254" s="147"/>
      <c r="F254" s="185"/>
      <c r="G254" s="185"/>
      <c r="H254" s="626"/>
      <c r="I254" s="664"/>
      <c r="K254" s="405"/>
    </row>
    <row r="255" spans="1:11" s="28" customFormat="1" ht="12.75">
      <c r="A255" s="398">
        <v>4170</v>
      </c>
      <c r="B255" s="636" t="s">
        <v>184</v>
      </c>
      <c r="C255" s="65">
        <v>0</v>
      </c>
      <c r="D255" s="614" t="s">
        <v>349</v>
      </c>
      <c r="E255" s="147"/>
      <c r="F255" s="30"/>
      <c r="G255" s="30"/>
      <c r="H255" s="564"/>
      <c r="I255" s="664"/>
      <c r="K255" s="405"/>
    </row>
    <row r="256" spans="1:11" s="28" customFormat="1" ht="12.75">
      <c r="A256" s="398">
        <v>4430</v>
      </c>
      <c r="B256" s="636" t="s">
        <v>169</v>
      </c>
      <c r="C256" s="330">
        <v>0</v>
      </c>
      <c r="D256" s="532">
        <v>860</v>
      </c>
      <c r="E256" s="147"/>
      <c r="F256" s="141"/>
      <c r="G256" s="141"/>
      <c r="H256" s="626"/>
      <c r="I256" s="209"/>
      <c r="K256" s="405"/>
    </row>
    <row r="257" spans="1:11" s="28" customFormat="1" ht="24.75" thickBot="1">
      <c r="A257" s="392">
        <v>921</v>
      </c>
      <c r="B257" s="637" t="s">
        <v>144</v>
      </c>
      <c r="C257" s="519">
        <v>0</v>
      </c>
      <c r="D257" s="697" t="s">
        <v>350</v>
      </c>
      <c r="E257" s="149"/>
      <c r="F257" s="30"/>
      <c r="G257" s="30"/>
      <c r="H257" s="564"/>
      <c r="I257" s="208"/>
      <c r="K257" s="405"/>
    </row>
    <row r="258" spans="1:11" s="28" customFormat="1" ht="13.5" thickTop="1">
      <c r="A258" s="413">
        <v>92109</v>
      </c>
      <c r="B258" s="636" t="s">
        <v>146</v>
      </c>
      <c r="C258" s="330">
        <v>0</v>
      </c>
      <c r="D258" s="532" t="s">
        <v>351</v>
      </c>
      <c r="E258" s="147"/>
      <c r="F258" s="141"/>
      <c r="G258" s="141"/>
      <c r="H258" s="626"/>
      <c r="I258" s="664"/>
      <c r="J258" s="153"/>
      <c r="K258" s="405"/>
    </row>
    <row r="259" spans="1:11" s="28" customFormat="1" ht="24">
      <c r="A259" s="398">
        <v>2480</v>
      </c>
      <c r="B259" s="636" t="s">
        <v>352</v>
      </c>
      <c r="C259" s="330">
        <v>0</v>
      </c>
      <c r="D259" s="532" t="s">
        <v>353</v>
      </c>
      <c r="E259" s="147"/>
      <c r="F259" s="141"/>
      <c r="G259" s="141"/>
      <c r="H259" s="626"/>
      <c r="I259" s="664"/>
      <c r="K259" s="405"/>
    </row>
    <row r="260" spans="1:11" s="28" customFormat="1" ht="12.75">
      <c r="A260" s="398">
        <v>4110</v>
      </c>
      <c r="B260" s="636" t="s">
        <v>200</v>
      </c>
      <c r="C260" s="330">
        <v>0</v>
      </c>
      <c r="D260" s="614" t="s">
        <v>354</v>
      </c>
      <c r="E260" s="147"/>
      <c r="F260" s="185"/>
      <c r="G260" s="185"/>
      <c r="H260" s="661"/>
      <c r="I260" s="664"/>
      <c r="J260" s="153"/>
      <c r="K260" s="405"/>
    </row>
    <row r="261" spans="1:11" s="28" customFormat="1" ht="12.75">
      <c r="A261" s="398">
        <v>4120</v>
      </c>
      <c r="B261" s="636" t="s">
        <v>203</v>
      </c>
      <c r="C261" s="330">
        <v>0</v>
      </c>
      <c r="D261" s="532">
        <v>100</v>
      </c>
      <c r="E261" s="147"/>
      <c r="F261" s="141"/>
      <c r="G261" s="141"/>
      <c r="H261" s="626"/>
      <c r="I261" s="664"/>
      <c r="K261" s="405"/>
    </row>
    <row r="262" spans="1:11" s="28" customFormat="1" ht="12.75">
      <c r="A262" s="398">
        <v>4170</v>
      </c>
      <c r="B262" s="636" t="s">
        <v>184</v>
      </c>
      <c r="C262" s="330">
        <v>0</v>
      </c>
      <c r="D262" s="532" t="s">
        <v>355</v>
      </c>
      <c r="E262" s="147"/>
      <c r="F262" s="141"/>
      <c r="G262" s="141"/>
      <c r="H262" s="626"/>
      <c r="I262" s="664"/>
      <c r="K262" s="405"/>
    </row>
    <row r="263" spans="1:11" s="28" customFormat="1" ht="12.75">
      <c r="A263" s="398">
        <v>4210</v>
      </c>
      <c r="B263" s="636" t="s">
        <v>587</v>
      </c>
      <c r="C263" s="330">
        <v>0</v>
      </c>
      <c r="D263" s="532" t="s">
        <v>356</v>
      </c>
      <c r="E263" s="147"/>
      <c r="F263" s="141"/>
      <c r="G263" s="141"/>
      <c r="H263" s="626"/>
      <c r="I263" s="664"/>
      <c r="K263" s="405"/>
    </row>
    <row r="264" spans="1:11" s="28" customFormat="1" ht="12.75">
      <c r="A264" s="398">
        <v>4260</v>
      </c>
      <c r="B264" s="636" t="s">
        <v>186</v>
      </c>
      <c r="C264" s="330">
        <v>0</v>
      </c>
      <c r="D264" s="532" t="s">
        <v>357</v>
      </c>
      <c r="E264" s="147"/>
      <c r="F264" s="141"/>
      <c r="G264" s="141"/>
      <c r="H264" s="626"/>
      <c r="I264" s="664"/>
      <c r="K264" s="405"/>
    </row>
    <row r="265" spans="1:11" s="28" customFormat="1" ht="12.75">
      <c r="A265" s="398">
        <v>4270</v>
      </c>
      <c r="B265" s="636" t="s">
        <v>173</v>
      </c>
      <c r="C265" s="330">
        <v>0</v>
      </c>
      <c r="D265" s="532" t="s">
        <v>358</v>
      </c>
      <c r="E265" s="147"/>
      <c r="F265" s="141"/>
      <c r="G265" s="141"/>
      <c r="H265" s="626"/>
      <c r="I265" s="664"/>
      <c r="K265" s="405"/>
    </row>
    <row r="266" spans="1:9" ht="12.75">
      <c r="A266" s="172">
        <v>4300</v>
      </c>
      <c r="B266" s="636" t="s">
        <v>583</v>
      </c>
      <c r="C266" s="330">
        <v>0</v>
      </c>
      <c r="D266" s="614" t="s">
        <v>359</v>
      </c>
      <c r="E266" s="60"/>
      <c r="F266" s="185"/>
      <c r="G266" s="185"/>
      <c r="H266" s="661"/>
      <c r="I266" s="207"/>
    </row>
    <row r="267" spans="1:9" ht="12.75">
      <c r="A267" s="172">
        <v>4430</v>
      </c>
      <c r="B267" s="636" t="s">
        <v>169</v>
      </c>
      <c r="C267" s="330">
        <v>0</v>
      </c>
      <c r="D267" s="614">
        <v>600</v>
      </c>
      <c r="E267" s="60"/>
      <c r="F267" s="185"/>
      <c r="G267" s="185"/>
      <c r="H267" s="661"/>
      <c r="I267" s="207"/>
    </row>
    <row r="268" spans="1:11" s="28" customFormat="1" ht="12.75">
      <c r="A268" s="413">
        <v>92116</v>
      </c>
      <c r="B268" s="636" t="s">
        <v>715</v>
      </c>
      <c r="C268" s="65">
        <v>0</v>
      </c>
      <c r="D268" s="614" t="s">
        <v>43</v>
      </c>
      <c r="E268" s="147"/>
      <c r="F268" s="30"/>
      <c r="G268" s="30"/>
      <c r="H268" s="626"/>
      <c r="I268" s="664"/>
      <c r="K268" s="405"/>
    </row>
    <row r="269" spans="1:11" s="28" customFormat="1" ht="24">
      <c r="A269" s="398">
        <v>2480</v>
      </c>
      <c r="B269" s="636" t="s">
        <v>352</v>
      </c>
      <c r="C269" s="330">
        <v>0</v>
      </c>
      <c r="D269" s="614" t="s">
        <v>43</v>
      </c>
      <c r="E269" s="147"/>
      <c r="F269" s="30"/>
      <c r="G269" s="30"/>
      <c r="H269" s="564"/>
      <c r="I269" s="664"/>
      <c r="K269" s="405"/>
    </row>
    <row r="270" spans="1:11" s="28" customFormat="1" ht="12.75">
      <c r="A270" s="413">
        <v>92195</v>
      </c>
      <c r="B270" s="636" t="s">
        <v>537</v>
      </c>
      <c r="C270" s="330">
        <v>0</v>
      </c>
      <c r="D270" s="532" t="s">
        <v>239</v>
      </c>
      <c r="E270" s="126"/>
      <c r="F270" s="141"/>
      <c r="G270" s="141"/>
      <c r="H270" s="626"/>
      <c r="I270" s="209"/>
      <c r="K270" s="405"/>
    </row>
    <row r="271" spans="1:11" s="28" customFormat="1" ht="12.75">
      <c r="A271" s="398">
        <v>4210</v>
      </c>
      <c r="B271" s="636" t="s">
        <v>587</v>
      </c>
      <c r="C271" s="330">
        <v>0</v>
      </c>
      <c r="D271" s="532" t="s">
        <v>98</v>
      </c>
      <c r="E271" s="126"/>
      <c r="F271" s="141"/>
      <c r="G271" s="141"/>
      <c r="H271" s="626"/>
      <c r="I271" s="209"/>
      <c r="K271" s="405"/>
    </row>
    <row r="272" spans="1:11" s="28" customFormat="1" ht="12.75">
      <c r="A272" s="398">
        <v>4270</v>
      </c>
      <c r="B272" s="636" t="s">
        <v>173</v>
      </c>
      <c r="C272" s="330">
        <v>0</v>
      </c>
      <c r="D272" s="532">
        <v>200</v>
      </c>
      <c r="E272" s="126"/>
      <c r="F272" s="141"/>
      <c r="G272" s="141"/>
      <c r="H272" s="626"/>
      <c r="I272" s="664"/>
      <c r="J272" s="153"/>
      <c r="K272" s="405"/>
    </row>
    <row r="273" spans="1:11" s="28" customFormat="1" ht="12.75">
      <c r="A273" s="398">
        <v>4300</v>
      </c>
      <c r="B273" s="636" t="s">
        <v>583</v>
      </c>
      <c r="C273" s="330">
        <v>0</v>
      </c>
      <c r="D273" s="532" t="s">
        <v>249</v>
      </c>
      <c r="E273" s="126"/>
      <c r="F273" s="141"/>
      <c r="G273" s="141"/>
      <c r="H273" s="626"/>
      <c r="I273" s="664"/>
      <c r="J273" s="153"/>
      <c r="K273" s="405"/>
    </row>
    <row r="274" spans="1:11" s="22" customFormat="1" ht="13.5" thickBot="1">
      <c r="A274" s="415">
        <v>926</v>
      </c>
      <c r="B274" s="679" t="s">
        <v>540</v>
      </c>
      <c r="C274" s="518">
        <v>0</v>
      </c>
      <c r="D274" s="703" t="s">
        <v>360</v>
      </c>
      <c r="E274" s="704"/>
      <c r="F274" s="141"/>
      <c r="G274" s="141"/>
      <c r="H274" s="626"/>
      <c r="I274" s="663"/>
      <c r="K274" s="198"/>
    </row>
    <row r="275" spans="1:11" s="28" customFormat="1" ht="13.5" thickTop="1">
      <c r="A275" s="413">
        <v>92601</v>
      </c>
      <c r="B275" s="636" t="s">
        <v>409</v>
      </c>
      <c r="C275" s="330">
        <v>0</v>
      </c>
      <c r="D275" s="532" t="s">
        <v>361</v>
      </c>
      <c r="E275" s="147"/>
      <c r="F275" s="141"/>
      <c r="G275" s="141"/>
      <c r="H275" s="626"/>
      <c r="I275" s="664"/>
      <c r="K275" s="405"/>
    </row>
    <row r="276" spans="1:11" s="28" customFormat="1" ht="12.75">
      <c r="A276" s="398">
        <v>4210</v>
      </c>
      <c r="B276" s="636" t="s">
        <v>587</v>
      </c>
      <c r="C276" s="330">
        <v>0</v>
      </c>
      <c r="D276" s="532" t="s">
        <v>103</v>
      </c>
      <c r="E276" s="147"/>
      <c r="F276" s="141"/>
      <c r="G276" s="141"/>
      <c r="H276" s="626"/>
      <c r="I276" s="664"/>
      <c r="K276" s="405"/>
    </row>
    <row r="277" spans="1:11" s="28" customFormat="1" ht="12.75">
      <c r="A277" s="398">
        <v>4260</v>
      </c>
      <c r="B277" s="636" t="s">
        <v>186</v>
      </c>
      <c r="C277" s="330">
        <v>0</v>
      </c>
      <c r="D277" s="532" t="s">
        <v>90</v>
      </c>
      <c r="E277" s="147"/>
      <c r="F277" s="141"/>
      <c r="G277" s="141"/>
      <c r="H277" s="626"/>
      <c r="I277" s="664"/>
      <c r="K277" s="405"/>
    </row>
    <row r="278" spans="1:11" s="28" customFormat="1" ht="12.75">
      <c r="A278" s="398">
        <v>4300</v>
      </c>
      <c r="B278" s="636" t="s">
        <v>583</v>
      </c>
      <c r="C278" s="330">
        <v>0</v>
      </c>
      <c r="D278" s="532" t="s">
        <v>362</v>
      </c>
      <c r="E278" s="147"/>
      <c r="F278" s="141"/>
      <c r="G278" s="141"/>
      <c r="H278" s="626"/>
      <c r="I278" s="664"/>
      <c r="K278" s="405"/>
    </row>
    <row r="279" spans="1:11" s="28" customFormat="1" ht="12.75">
      <c r="A279" s="398">
        <v>4430</v>
      </c>
      <c r="B279" s="636" t="s">
        <v>169</v>
      </c>
      <c r="C279" s="330">
        <v>0</v>
      </c>
      <c r="D279" s="532" t="s">
        <v>90</v>
      </c>
      <c r="E279" s="147"/>
      <c r="F279" s="141"/>
      <c r="G279" s="141"/>
      <c r="H279" s="626"/>
      <c r="I279" s="664"/>
      <c r="K279" s="405"/>
    </row>
    <row r="280" spans="1:9" ht="24">
      <c r="A280" s="414">
        <v>92605</v>
      </c>
      <c r="B280" s="636" t="s">
        <v>363</v>
      </c>
      <c r="C280" s="330">
        <v>0</v>
      </c>
      <c r="D280" s="614" t="s">
        <v>364</v>
      </c>
      <c r="E280" s="60"/>
      <c r="F280" s="185"/>
      <c r="G280" s="185"/>
      <c r="H280" s="661"/>
      <c r="I280" s="207"/>
    </row>
    <row r="281" spans="1:11" s="28" customFormat="1" ht="60">
      <c r="A281" s="398">
        <v>2830</v>
      </c>
      <c r="B281" s="636" t="s">
        <v>365</v>
      </c>
      <c r="C281" s="330">
        <v>0</v>
      </c>
      <c r="D281" s="614" t="s">
        <v>291</v>
      </c>
      <c r="E281" s="147"/>
      <c r="F281" s="30"/>
      <c r="G281" s="141"/>
      <c r="H281" s="626"/>
      <c r="I281" s="664"/>
      <c r="K281" s="405"/>
    </row>
    <row r="282" spans="1:11" s="28" customFormat="1" ht="12.75">
      <c r="A282" s="398">
        <v>4210</v>
      </c>
      <c r="B282" s="636" t="s">
        <v>587</v>
      </c>
      <c r="C282" s="158">
        <v>0</v>
      </c>
      <c r="D282" s="613" t="s">
        <v>366</v>
      </c>
      <c r="E282" s="147"/>
      <c r="F282" s="30"/>
      <c r="G282" s="30"/>
      <c r="H282" s="564"/>
      <c r="I282" s="664"/>
      <c r="K282" s="405"/>
    </row>
    <row r="283" spans="1:11" s="28" customFormat="1" ht="12.75">
      <c r="A283" s="398">
        <v>4300</v>
      </c>
      <c r="B283" s="636" t="s">
        <v>583</v>
      </c>
      <c r="C283" s="330">
        <v>0</v>
      </c>
      <c r="D283" s="532" t="s">
        <v>367</v>
      </c>
      <c r="E283" s="147"/>
      <c r="F283" s="141"/>
      <c r="G283" s="141"/>
      <c r="H283" s="626"/>
      <c r="I283" s="664"/>
      <c r="K283" s="405"/>
    </row>
    <row r="284" spans="1:11" s="28" customFormat="1" ht="12.75">
      <c r="A284" s="398">
        <v>4410</v>
      </c>
      <c r="B284" s="636" t="s">
        <v>214</v>
      </c>
      <c r="C284" s="330">
        <v>0</v>
      </c>
      <c r="D284" s="614">
        <v>200</v>
      </c>
      <c r="E284" s="147"/>
      <c r="F284" s="185"/>
      <c r="G284" s="185"/>
      <c r="H284" s="661"/>
      <c r="I284" s="664"/>
      <c r="K284" s="405"/>
    </row>
    <row r="285" spans="1:11" s="28" customFormat="1" ht="13.5" thickBot="1">
      <c r="A285" s="398">
        <v>4430</v>
      </c>
      <c r="B285" s="636" t="s">
        <v>169</v>
      </c>
      <c r="C285" s="330">
        <v>0</v>
      </c>
      <c r="D285" s="614">
        <v>512</v>
      </c>
      <c r="E285" s="147"/>
      <c r="F285" s="141"/>
      <c r="G285" s="141"/>
      <c r="H285" s="626"/>
      <c r="I285" s="664"/>
      <c r="K285" s="405"/>
    </row>
    <row r="286" spans="1:11" s="28" customFormat="1" ht="13.5" thickBot="1">
      <c r="A286" s="705"/>
      <c r="B286" s="706" t="s">
        <v>472</v>
      </c>
      <c r="C286" s="707" t="s">
        <v>154</v>
      </c>
      <c r="D286" s="648" t="s">
        <v>368</v>
      </c>
      <c r="E286" s="708"/>
      <c r="F286" s="30"/>
      <c r="G286" s="30"/>
      <c r="H286" s="564"/>
      <c r="I286" s="664"/>
      <c r="K286" s="405"/>
    </row>
    <row r="287" spans="4:11" s="28" customFormat="1" ht="13.5" thickTop="1">
      <c r="D287" s="107"/>
      <c r="E287" s="30"/>
      <c r="F287" s="141"/>
      <c r="G287" s="141"/>
      <c r="H287" s="626"/>
      <c r="I287" s="664"/>
      <c r="K287" s="405"/>
    </row>
    <row r="288" spans="1:11" s="28" customFormat="1" ht="12.75">
      <c r="A288" s="140"/>
      <c r="B288" s="640"/>
      <c r="C288" s="107"/>
      <c r="D288" s="107"/>
      <c r="E288" s="30"/>
      <c r="F288" s="141"/>
      <c r="G288" s="141"/>
      <c r="H288" s="626"/>
      <c r="I288" s="664"/>
      <c r="K288" s="405"/>
    </row>
    <row r="289" spans="1:11" s="28" customFormat="1" ht="12.75">
      <c r="A289" s="140"/>
      <c r="B289" s="640"/>
      <c r="C289" s="107"/>
      <c r="D289" s="107"/>
      <c r="E289" s="30"/>
      <c r="F289" s="141"/>
      <c r="G289" s="141"/>
      <c r="H289" s="626"/>
      <c r="I289" s="664"/>
      <c r="K289" s="405"/>
    </row>
    <row r="290" spans="1:11" s="28" customFormat="1" ht="12.75">
      <c r="A290" s="140"/>
      <c r="B290" s="636"/>
      <c r="C290" s="107"/>
      <c r="D290" s="107"/>
      <c r="E290" s="30"/>
      <c r="F290" s="141"/>
      <c r="G290" s="141"/>
      <c r="H290" s="626"/>
      <c r="I290" s="664"/>
      <c r="K290" s="405"/>
    </row>
    <row r="291" spans="1:11" s="28" customFormat="1" ht="12.75">
      <c r="A291" s="140"/>
      <c r="B291" s="636"/>
      <c r="C291" s="107"/>
      <c r="D291" s="191"/>
      <c r="E291" s="30"/>
      <c r="F291" s="185"/>
      <c r="G291" s="185"/>
      <c r="H291" s="661"/>
      <c r="I291" s="664"/>
      <c r="K291" s="405"/>
    </row>
    <row r="292" spans="1:11" s="28" customFormat="1" ht="12.75">
      <c r="A292" s="140"/>
      <c r="B292" s="636"/>
      <c r="C292" s="107"/>
      <c r="D292" s="191"/>
      <c r="E292" s="30"/>
      <c r="F292" s="141"/>
      <c r="G292" s="141"/>
      <c r="H292" s="626"/>
      <c r="I292" s="664"/>
      <c r="K292" s="405"/>
    </row>
    <row r="293" spans="1:11" s="28" customFormat="1" ht="12.75">
      <c r="A293" s="183"/>
      <c r="B293" s="640"/>
      <c r="C293" s="155"/>
      <c r="D293" s="183"/>
      <c r="E293" s="30"/>
      <c r="F293" s="30"/>
      <c r="G293" s="30"/>
      <c r="H293" s="564"/>
      <c r="I293" s="664"/>
      <c r="K293" s="405"/>
    </row>
    <row r="294" spans="1:11" s="28" customFormat="1" ht="12.75">
      <c r="A294" s="140"/>
      <c r="B294" s="640"/>
      <c r="C294" s="155"/>
      <c r="D294" s="183"/>
      <c r="E294" s="30"/>
      <c r="F294" s="30"/>
      <c r="G294" s="30"/>
      <c r="H294" s="564"/>
      <c r="I294" s="664"/>
      <c r="K294" s="405"/>
    </row>
    <row r="295" spans="1:11" s="28" customFormat="1" ht="12.75">
      <c r="A295" s="140"/>
      <c r="B295" s="636"/>
      <c r="C295" s="107"/>
      <c r="D295" s="107"/>
      <c r="E295" s="30"/>
      <c r="F295" s="141"/>
      <c r="G295" s="141"/>
      <c r="H295" s="626"/>
      <c r="I295" s="664"/>
      <c r="J295" s="153"/>
      <c r="K295" s="405"/>
    </row>
    <row r="296" spans="1:11" s="28" customFormat="1" ht="12.75">
      <c r="A296" s="140"/>
      <c r="B296" s="643"/>
      <c r="C296" s="107"/>
      <c r="D296" s="107"/>
      <c r="E296" s="30"/>
      <c r="F296" s="141"/>
      <c r="G296" s="141"/>
      <c r="H296" s="626"/>
      <c r="I296" s="664"/>
      <c r="J296" s="153"/>
      <c r="K296" s="405"/>
    </row>
    <row r="297" spans="1:11" s="28" customFormat="1" ht="12.75">
      <c r="A297" s="140"/>
      <c r="B297" s="643"/>
      <c r="C297" s="107"/>
      <c r="D297" s="191"/>
      <c r="E297" s="30"/>
      <c r="F297" s="185"/>
      <c r="G297" s="185"/>
      <c r="H297" s="661"/>
      <c r="I297" s="664"/>
      <c r="J297" s="153"/>
      <c r="K297" s="405"/>
    </row>
    <row r="298" spans="1:11" s="28" customFormat="1" ht="12.75">
      <c r="A298" s="140"/>
      <c r="B298" s="643"/>
      <c r="C298" s="107"/>
      <c r="D298" s="107"/>
      <c r="E298" s="30"/>
      <c r="F298" s="141"/>
      <c r="G298" s="141"/>
      <c r="H298" s="626"/>
      <c r="I298" s="664"/>
      <c r="K298" s="405"/>
    </row>
    <row r="299" spans="1:11" s="28" customFormat="1" ht="12.75">
      <c r="A299" s="140"/>
      <c r="B299" s="643"/>
      <c r="C299" s="107"/>
      <c r="D299" s="107"/>
      <c r="E299" s="30"/>
      <c r="F299" s="141"/>
      <c r="G299" s="141"/>
      <c r="H299" s="626"/>
      <c r="I299" s="664"/>
      <c r="K299" s="405"/>
    </row>
    <row r="300" spans="1:11" s="28" customFormat="1" ht="12.75">
      <c r="A300" s="140"/>
      <c r="B300" s="643"/>
      <c r="C300" s="107"/>
      <c r="D300" s="107"/>
      <c r="E300" s="30"/>
      <c r="F300" s="141"/>
      <c r="G300" s="141"/>
      <c r="H300" s="626"/>
      <c r="I300" s="664"/>
      <c r="K300" s="405"/>
    </row>
    <row r="301" spans="1:11" s="28" customFormat="1" ht="12.75">
      <c r="A301" s="140"/>
      <c r="B301" s="643"/>
      <c r="C301" s="107"/>
      <c r="D301" s="107"/>
      <c r="E301" s="30"/>
      <c r="F301" s="141"/>
      <c r="G301" s="141"/>
      <c r="H301" s="626"/>
      <c r="I301" s="664"/>
      <c r="K301" s="405"/>
    </row>
    <row r="302" spans="1:11" s="28" customFormat="1" ht="12.75">
      <c r="A302" s="140"/>
      <c r="B302" s="643"/>
      <c r="C302" s="107"/>
      <c r="D302" s="107"/>
      <c r="E302" s="30"/>
      <c r="F302" s="141"/>
      <c r="G302" s="141"/>
      <c r="H302" s="626"/>
      <c r="I302" s="664"/>
      <c r="K302" s="405"/>
    </row>
    <row r="303" spans="1:11" s="28" customFormat="1" ht="12.75">
      <c r="A303" s="140"/>
      <c r="B303" s="643"/>
      <c r="C303" s="107"/>
      <c r="D303" s="107"/>
      <c r="E303" s="30"/>
      <c r="F303" s="141"/>
      <c r="G303" s="141"/>
      <c r="H303" s="626"/>
      <c r="I303" s="664"/>
      <c r="K303" s="405"/>
    </row>
    <row r="304" spans="1:11" s="28" customFormat="1" ht="12.75">
      <c r="A304" s="140"/>
      <c r="B304" s="643"/>
      <c r="C304" s="107"/>
      <c r="D304" s="107"/>
      <c r="E304" s="30"/>
      <c r="F304" s="141"/>
      <c r="G304" s="141"/>
      <c r="H304" s="626"/>
      <c r="I304" s="664"/>
      <c r="K304" s="405"/>
    </row>
    <row r="305" spans="1:11" s="28" customFormat="1" ht="12.75">
      <c r="A305" s="140"/>
      <c r="B305" s="643"/>
      <c r="C305" s="107"/>
      <c r="D305" s="107"/>
      <c r="E305" s="30"/>
      <c r="F305" s="141"/>
      <c r="G305" s="141"/>
      <c r="H305" s="626"/>
      <c r="I305" s="664"/>
      <c r="K305" s="405"/>
    </row>
    <row r="306" spans="1:11" s="28" customFormat="1" ht="12.75">
      <c r="A306" s="140"/>
      <c r="B306" s="643"/>
      <c r="C306" s="107"/>
      <c r="D306" s="191"/>
      <c r="E306" s="30"/>
      <c r="F306" s="185"/>
      <c r="G306" s="185"/>
      <c r="H306" s="661"/>
      <c r="I306" s="664"/>
      <c r="K306" s="405"/>
    </row>
    <row r="307" spans="1:11" s="28" customFormat="1" ht="12.75">
      <c r="A307" s="140"/>
      <c r="B307" s="643"/>
      <c r="C307" s="107"/>
      <c r="D307" s="191"/>
      <c r="E307" s="30"/>
      <c r="F307" s="141"/>
      <c r="G307" s="141"/>
      <c r="H307" s="626"/>
      <c r="I307" s="664"/>
      <c r="K307" s="405"/>
    </row>
    <row r="308" spans="1:11" s="28" customFormat="1" ht="12.75">
      <c r="A308" s="140"/>
      <c r="B308" s="673"/>
      <c r="C308" s="155"/>
      <c r="D308" s="183"/>
      <c r="E308" s="30"/>
      <c r="F308" s="30"/>
      <c r="G308" s="30"/>
      <c r="H308" s="564"/>
      <c r="I308" s="664"/>
      <c r="K308" s="405"/>
    </row>
    <row r="309" spans="1:11" s="28" customFormat="1" ht="12.75">
      <c r="A309" s="140"/>
      <c r="B309" s="673"/>
      <c r="C309" s="155"/>
      <c r="D309" s="183"/>
      <c r="E309" s="101"/>
      <c r="F309" s="101"/>
      <c r="G309" s="30"/>
      <c r="H309" s="564"/>
      <c r="I309" s="664"/>
      <c r="K309" s="405"/>
    </row>
    <row r="310" spans="1:11" s="28" customFormat="1" ht="12.75">
      <c r="A310" s="140"/>
      <c r="B310" s="673"/>
      <c r="C310" s="155"/>
      <c r="D310" s="183"/>
      <c r="E310" s="101"/>
      <c r="F310" s="101"/>
      <c r="G310" s="30"/>
      <c r="H310" s="564"/>
      <c r="I310" s="664"/>
      <c r="K310" s="405"/>
    </row>
    <row r="311" spans="1:11" s="28" customFormat="1" ht="12.75">
      <c r="A311" s="140"/>
      <c r="B311" s="673"/>
      <c r="C311" s="155"/>
      <c r="D311" s="183"/>
      <c r="E311" s="101"/>
      <c r="F311" s="30"/>
      <c r="G311" s="30"/>
      <c r="H311" s="564"/>
      <c r="I311" s="664"/>
      <c r="K311" s="405"/>
    </row>
    <row r="312" spans="1:11" s="28" customFormat="1" ht="12.75">
      <c r="A312" s="140"/>
      <c r="B312" s="673"/>
      <c r="C312" s="107"/>
      <c r="D312" s="107"/>
      <c r="E312" s="101"/>
      <c r="F312" s="141"/>
      <c r="G312" s="141"/>
      <c r="H312" s="626"/>
      <c r="I312" s="664"/>
      <c r="K312" s="405"/>
    </row>
    <row r="313" spans="1:11" s="28" customFormat="1" ht="12.75">
      <c r="A313" s="140"/>
      <c r="B313" s="673"/>
      <c r="C313" s="107"/>
      <c r="D313" s="107"/>
      <c r="E313" s="101"/>
      <c r="F313" s="141"/>
      <c r="G313" s="141"/>
      <c r="H313" s="626"/>
      <c r="I313" s="664"/>
      <c r="K313" s="405"/>
    </row>
    <row r="314" spans="1:11" s="28" customFormat="1" ht="12.75">
      <c r="A314" s="140"/>
      <c r="B314" s="673"/>
      <c r="C314" s="107"/>
      <c r="D314" s="107"/>
      <c r="E314" s="101"/>
      <c r="F314" s="141"/>
      <c r="G314" s="141"/>
      <c r="H314" s="626"/>
      <c r="I314" s="664"/>
      <c r="K314" s="405"/>
    </row>
    <row r="315" spans="1:11" s="28" customFormat="1" ht="12.75">
      <c r="A315" s="140"/>
      <c r="B315" s="673"/>
      <c r="C315" s="107"/>
      <c r="D315" s="107"/>
      <c r="E315" s="101"/>
      <c r="F315" s="141"/>
      <c r="G315" s="141"/>
      <c r="H315" s="626"/>
      <c r="I315" s="664"/>
      <c r="K315" s="405"/>
    </row>
    <row r="316" spans="1:11" s="28" customFormat="1" ht="12.75">
      <c r="A316" s="140"/>
      <c r="B316" s="673"/>
      <c r="C316" s="107"/>
      <c r="D316" s="107"/>
      <c r="E316" s="101"/>
      <c r="F316" s="141"/>
      <c r="G316" s="141"/>
      <c r="H316" s="626"/>
      <c r="I316" s="664"/>
      <c r="K316" s="405"/>
    </row>
    <row r="317" spans="1:11" s="28" customFormat="1" ht="12.75">
      <c r="A317" s="140"/>
      <c r="B317" s="673"/>
      <c r="C317" s="107"/>
      <c r="D317" s="191"/>
      <c r="E317" s="101"/>
      <c r="F317" s="185"/>
      <c r="G317" s="185"/>
      <c r="H317" s="661"/>
      <c r="I317" s="664"/>
      <c r="K317" s="405"/>
    </row>
    <row r="318" spans="1:11" s="28" customFormat="1" ht="12.75">
      <c r="A318" s="140"/>
      <c r="B318" s="673"/>
      <c r="C318" s="107"/>
      <c r="D318" s="107"/>
      <c r="E318" s="101"/>
      <c r="F318" s="141"/>
      <c r="G318" s="141"/>
      <c r="H318" s="626"/>
      <c r="I318" s="664"/>
      <c r="K318" s="405"/>
    </row>
    <row r="319" spans="1:11" s="28" customFormat="1" ht="12.75">
      <c r="A319" s="140"/>
      <c r="B319" s="673"/>
      <c r="C319" s="107"/>
      <c r="D319" s="191"/>
      <c r="E319" s="101"/>
      <c r="F319" s="141"/>
      <c r="G319" s="141"/>
      <c r="H319" s="626"/>
      <c r="I319" s="664"/>
      <c r="K319" s="405"/>
    </row>
    <row r="320" spans="1:11" s="28" customFormat="1" ht="12.75">
      <c r="A320" s="140"/>
      <c r="B320" s="673"/>
      <c r="C320" s="107"/>
      <c r="D320" s="107"/>
      <c r="E320" s="101"/>
      <c r="F320" s="141"/>
      <c r="G320" s="141"/>
      <c r="H320" s="626"/>
      <c r="I320" s="664"/>
      <c r="K320" s="405"/>
    </row>
    <row r="321" spans="1:11" s="28" customFormat="1" ht="12.75">
      <c r="A321" s="140"/>
      <c r="B321" s="673"/>
      <c r="C321" s="107"/>
      <c r="D321" s="107"/>
      <c r="E321" s="101"/>
      <c r="F321" s="141"/>
      <c r="G321" s="141"/>
      <c r="H321" s="626"/>
      <c r="I321" s="664"/>
      <c r="K321" s="405"/>
    </row>
    <row r="322" spans="1:11" s="28" customFormat="1" ht="12.75">
      <c r="A322" s="140"/>
      <c r="B322" s="673"/>
      <c r="C322" s="107"/>
      <c r="D322" s="107"/>
      <c r="E322" s="101"/>
      <c r="F322" s="141"/>
      <c r="G322" s="141"/>
      <c r="H322" s="626"/>
      <c r="I322" s="664"/>
      <c r="K322" s="405"/>
    </row>
    <row r="323" spans="1:11" s="28" customFormat="1" ht="12.75">
      <c r="A323" s="140"/>
      <c r="B323" s="673"/>
      <c r="C323" s="107"/>
      <c r="D323" s="107"/>
      <c r="E323" s="101"/>
      <c r="F323" s="141"/>
      <c r="G323" s="141"/>
      <c r="H323" s="626"/>
      <c r="I323" s="664"/>
      <c r="K323" s="405"/>
    </row>
    <row r="324" spans="1:11" s="28" customFormat="1" ht="12.75">
      <c r="A324" s="140"/>
      <c r="B324" s="673"/>
      <c r="C324" s="107"/>
      <c r="D324" s="191"/>
      <c r="E324" s="101"/>
      <c r="F324" s="185"/>
      <c r="G324" s="185"/>
      <c r="H324" s="661"/>
      <c r="I324" s="664"/>
      <c r="K324" s="405"/>
    </row>
    <row r="325" spans="1:11" s="28" customFormat="1" ht="12.75">
      <c r="A325" s="140"/>
      <c r="B325" s="673"/>
      <c r="C325" s="107"/>
      <c r="D325" s="107"/>
      <c r="E325" s="101"/>
      <c r="F325" s="141"/>
      <c r="G325" s="141"/>
      <c r="H325" s="626"/>
      <c r="I325" s="664"/>
      <c r="K325" s="405"/>
    </row>
    <row r="326" spans="1:11" s="28" customFormat="1" ht="12.75">
      <c r="A326" s="140"/>
      <c r="B326" s="673"/>
      <c r="C326" s="107"/>
      <c r="D326" s="191"/>
      <c r="E326" s="101"/>
      <c r="F326" s="185"/>
      <c r="G326" s="185"/>
      <c r="H326" s="661"/>
      <c r="I326" s="664"/>
      <c r="J326" s="151">
        <f>SUM(G326)</f>
        <v>0</v>
      </c>
      <c r="K326" s="405"/>
    </row>
    <row r="327" spans="1:11" s="28" customFormat="1" ht="12.75">
      <c r="A327" s="140"/>
      <c r="B327" s="673"/>
      <c r="C327" s="107"/>
      <c r="D327" s="191"/>
      <c r="E327" s="101"/>
      <c r="F327" s="23"/>
      <c r="G327" s="141"/>
      <c r="H327" s="626"/>
      <c r="I327" s="664"/>
      <c r="K327" s="405"/>
    </row>
    <row r="328" spans="1:11" s="28" customFormat="1" ht="12.75">
      <c r="A328" s="140"/>
      <c r="B328" s="642"/>
      <c r="C328" s="155"/>
      <c r="D328" s="227"/>
      <c r="E328" s="30"/>
      <c r="F328" s="30"/>
      <c r="G328" s="30"/>
      <c r="H328" s="626"/>
      <c r="I328" s="664"/>
      <c r="K328" s="405"/>
    </row>
    <row r="329" spans="1:11" s="28" customFormat="1" ht="12.75">
      <c r="A329" s="140"/>
      <c r="B329" s="673"/>
      <c r="C329" s="227"/>
      <c r="D329" s="227"/>
      <c r="E329" s="30"/>
      <c r="F329" s="30"/>
      <c r="G329" s="101"/>
      <c r="H329" s="626"/>
      <c r="I329" s="664"/>
      <c r="K329" s="405"/>
    </row>
    <row r="330" spans="1:9" ht="12.75">
      <c r="A330" s="234"/>
      <c r="B330" s="672"/>
      <c r="C330" s="107"/>
      <c r="D330" s="227"/>
      <c r="E330" s="27"/>
      <c r="F330" s="30"/>
      <c r="G330" s="30"/>
      <c r="H330" s="564"/>
      <c r="I330" s="207"/>
    </row>
    <row r="331" spans="1:9" ht="12.75">
      <c r="A331" s="234"/>
      <c r="B331" s="643"/>
      <c r="C331" s="107"/>
      <c r="D331" s="107"/>
      <c r="E331" s="27"/>
      <c r="F331" s="141"/>
      <c r="G331" s="26"/>
      <c r="H331" s="626"/>
      <c r="I331" s="207"/>
    </row>
    <row r="332" spans="1:9" ht="12.75">
      <c r="A332" s="234"/>
      <c r="B332" s="672"/>
      <c r="C332" s="107"/>
      <c r="D332" s="191"/>
      <c r="E332" s="27"/>
      <c r="F332" s="185"/>
      <c r="G332" s="185"/>
      <c r="H332" s="661"/>
      <c r="I332" s="207"/>
    </row>
    <row r="333" spans="1:9" ht="12.75">
      <c r="A333" s="234"/>
      <c r="B333" s="672"/>
      <c r="C333" s="107"/>
      <c r="D333" s="191"/>
      <c r="E333" s="27"/>
      <c r="F333" s="185"/>
      <c r="G333" s="185"/>
      <c r="H333" s="626"/>
      <c r="I333" s="207"/>
    </row>
    <row r="334" spans="1:9" ht="12.75">
      <c r="A334" s="140"/>
      <c r="B334" s="642"/>
      <c r="C334" s="107"/>
      <c r="D334" s="227"/>
      <c r="E334" s="26"/>
      <c r="F334" s="26"/>
      <c r="G334" s="26"/>
      <c r="H334" s="626"/>
      <c r="I334" s="207"/>
    </row>
    <row r="335" spans="1:9" ht="12.75">
      <c r="A335" s="234"/>
      <c r="B335" s="672"/>
      <c r="C335" s="107"/>
      <c r="D335" s="227"/>
      <c r="E335" s="26"/>
      <c r="F335" s="51"/>
      <c r="G335" s="51"/>
      <c r="H335" s="564"/>
      <c r="I335" s="207"/>
    </row>
    <row r="336" spans="1:10" ht="12.75">
      <c r="A336" s="234"/>
      <c r="B336" s="643"/>
      <c r="C336" s="107"/>
      <c r="D336" s="107"/>
      <c r="E336" s="26"/>
      <c r="F336" s="26"/>
      <c r="G336" s="174"/>
      <c r="H336" s="626"/>
      <c r="I336" s="207"/>
      <c r="J336" s="7"/>
    </row>
    <row r="337" spans="1:10" ht="12.75">
      <c r="A337" s="234"/>
      <c r="B337" s="643"/>
      <c r="C337" s="107"/>
      <c r="D337" s="191"/>
      <c r="E337" s="26"/>
      <c r="F337" s="185"/>
      <c r="G337" s="185"/>
      <c r="H337" s="661"/>
      <c r="I337" s="207"/>
      <c r="J337" s="7"/>
    </row>
    <row r="338" spans="1:9" ht="12.75">
      <c r="A338" s="234"/>
      <c r="B338" s="643"/>
      <c r="C338" s="107"/>
      <c r="D338" s="191"/>
      <c r="E338" s="26"/>
      <c r="F338" s="26"/>
      <c r="G338" s="174"/>
      <c r="H338" s="626"/>
      <c r="I338" s="207"/>
    </row>
    <row r="339" spans="1:9" ht="12.75">
      <c r="A339" s="234"/>
      <c r="B339" s="643"/>
      <c r="C339" s="107"/>
      <c r="D339" s="191"/>
      <c r="E339" s="26"/>
      <c r="F339" s="185"/>
      <c r="G339" s="185"/>
      <c r="H339" s="661"/>
      <c r="I339" s="207"/>
    </row>
    <row r="340" spans="1:9" ht="12.75">
      <c r="A340" s="234"/>
      <c r="B340" s="643"/>
      <c r="C340" s="107"/>
      <c r="D340" s="191"/>
      <c r="E340" s="26"/>
      <c r="F340" s="26"/>
      <c r="G340" s="26"/>
      <c r="H340" s="626"/>
      <c r="I340" s="207"/>
    </row>
    <row r="341" spans="1:9" ht="12.75">
      <c r="A341" s="234"/>
      <c r="B341" s="642"/>
      <c r="C341" s="107"/>
      <c r="D341" s="183"/>
      <c r="E341" s="30"/>
      <c r="F341" s="47"/>
      <c r="G341" s="47"/>
      <c r="H341" s="564"/>
      <c r="I341" s="207"/>
    </row>
    <row r="342" spans="1:9" ht="12.75">
      <c r="A342" s="234"/>
      <c r="B342" s="643"/>
      <c r="C342" s="107"/>
      <c r="D342" s="107"/>
      <c r="E342" s="26"/>
      <c r="F342" s="26"/>
      <c r="G342" s="174"/>
      <c r="H342" s="626"/>
      <c r="I342" s="207"/>
    </row>
    <row r="343" spans="1:9" ht="12.75">
      <c r="A343" s="234"/>
      <c r="B343" s="643"/>
      <c r="C343" s="107"/>
      <c r="D343" s="191"/>
      <c r="E343" s="26"/>
      <c r="F343" s="185"/>
      <c r="G343" s="185"/>
      <c r="H343" s="661"/>
      <c r="I343" s="207"/>
    </row>
    <row r="344" spans="1:9" ht="12.75">
      <c r="A344" s="234"/>
      <c r="B344" s="643"/>
      <c r="C344" s="107"/>
      <c r="D344" s="191"/>
      <c r="E344" s="26"/>
      <c r="F344" s="26"/>
      <c r="G344" s="174"/>
      <c r="H344" s="626"/>
      <c r="I344" s="207"/>
    </row>
    <row r="345" spans="1:11" s="28" customFormat="1" ht="12.75">
      <c r="A345" s="140"/>
      <c r="B345" s="642"/>
      <c r="C345" s="155"/>
      <c r="D345" s="183"/>
      <c r="E345" s="30"/>
      <c r="F345" s="47"/>
      <c r="G345" s="47"/>
      <c r="H345" s="564"/>
      <c r="I345" s="664"/>
      <c r="K345" s="405"/>
    </row>
    <row r="346" spans="1:9" ht="12.75">
      <c r="A346" s="234"/>
      <c r="B346" s="643"/>
      <c r="C346" s="107"/>
      <c r="D346" s="107"/>
      <c r="E346" s="12"/>
      <c r="F346" s="23"/>
      <c r="G346" s="52"/>
      <c r="H346" s="626"/>
      <c r="I346" s="207"/>
    </row>
    <row r="347" spans="1:9" ht="12.75">
      <c r="A347" s="234"/>
      <c r="B347" s="643"/>
      <c r="C347" s="107"/>
      <c r="D347" s="191"/>
      <c r="E347" s="12"/>
      <c r="F347" s="186"/>
      <c r="G347" s="186"/>
      <c r="H347" s="661"/>
      <c r="I347" s="207"/>
    </row>
    <row r="348" spans="1:9" ht="12.75">
      <c r="A348" s="234"/>
      <c r="B348" s="672"/>
      <c r="C348" s="107"/>
      <c r="D348" s="191"/>
      <c r="E348" s="26"/>
      <c r="F348" s="26"/>
      <c r="G348" s="52"/>
      <c r="H348" s="626"/>
      <c r="I348" s="207"/>
    </row>
    <row r="349" spans="1:9" ht="12.75">
      <c r="A349" s="140"/>
      <c r="B349" s="642"/>
      <c r="C349" s="107"/>
      <c r="D349" s="183"/>
      <c r="E349" s="27"/>
      <c r="F349" s="51"/>
      <c r="G349" s="51"/>
      <c r="H349" s="564"/>
      <c r="I349" s="207"/>
    </row>
    <row r="350" spans="1:9" ht="12.75">
      <c r="A350" s="140"/>
      <c r="B350" s="643"/>
      <c r="C350" s="107"/>
      <c r="D350" s="107"/>
      <c r="E350" s="27"/>
      <c r="F350" s="141"/>
      <c r="G350" s="174"/>
      <c r="H350" s="626"/>
      <c r="I350" s="568"/>
    </row>
    <row r="351" spans="1:9" ht="12.75">
      <c r="A351" s="140"/>
      <c r="B351" s="643"/>
      <c r="C351" s="107"/>
      <c r="D351" s="107"/>
      <c r="E351" s="27"/>
      <c r="F351" s="141"/>
      <c r="G351" s="174"/>
      <c r="H351" s="626"/>
      <c r="I351" s="568"/>
    </row>
    <row r="352" spans="1:10" ht="12.75">
      <c r="A352" s="140"/>
      <c r="B352" s="643"/>
      <c r="C352" s="107"/>
      <c r="D352" s="107"/>
      <c r="E352" s="27"/>
      <c r="F352" s="141"/>
      <c r="G352" s="174"/>
      <c r="H352" s="626"/>
      <c r="I352" s="207"/>
      <c r="J352" s="7"/>
    </row>
    <row r="353" spans="1:10" ht="12.75">
      <c r="A353" s="140"/>
      <c r="B353" s="643"/>
      <c r="C353" s="107"/>
      <c r="D353" s="107"/>
      <c r="E353" s="27"/>
      <c r="F353" s="141"/>
      <c r="G353" s="174"/>
      <c r="H353" s="626"/>
      <c r="I353" s="207"/>
      <c r="J353" s="7"/>
    </row>
    <row r="354" spans="1:9" ht="12.75">
      <c r="A354" s="140"/>
      <c r="B354" s="643"/>
      <c r="C354" s="107"/>
      <c r="D354" s="107"/>
      <c r="E354" s="27"/>
      <c r="F354" s="141"/>
      <c r="G354" s="174"/>
      <c r="H354" s="626"/>
      <c r="I354" s="207"/>
    </row>
    <row r="355" spans="1:10" ht="12.75">
      <c r="A355" s="140"/>
      <c r="B355" s="643"/>
      <c r="C355" s="107"/>
      <c r="D355" s="191"/>
      <c r="E355" s="27"/>
      <c r="F355" s="185"/>
      <c r="G355" s="185"/>
      <c r="H355" s="661"/>
      <c r="I355" s="207"/>
      <c r="J355" s="7"/>
    </row>
    <row r="356" spans="1:9" ht="12.75">
      <c r="A356" s="140"/>
      <c r="B356" s="643"/>
      <c r="C356" s="107"/>
      <c r="D356" s="107"/>
      <c r="E356" s="27"/>
      <c r="F356" s="141"/>
      <c r="G356" s="174"/>
      <c r="H356" s="626"/>
      <c r="I356" s="207"/>
    </row>
    <row r="357" spans="1:9" ht="12.75">
      <c r="A357" s="140"/>
      <c r="B357" s="643"/>
      <c r="C357" s="107"/>
      <c r="D357" s="107"/>
      <c r="E357" s="27"/>
      <c r="F357" s="141"/>
      <c r="G357" s="174"/>
      <c r="H357" s="626"/>
      <c r="I357" s="207"/>
    </row>
    <row r="358" spans="1:9" ht="12.75">
      <c r="A358" s="140"/>
      <c r="B358" s="643"/>
      <c r="C358" s="107"/>
      <c r="D358" s="107"/>
      <c r="E358" s="27"/>
      <c r="F358" s="141"/>
      <c r="G358" s="174"/>
      <c r="H358" s="626"/>
      <c r="I358" s="207"/>
    </row>
    <row r="359" spans="1:9" ht="12.75">
      <c r="A359" s="140"/>
      <c r="B359" s="643"/>
      <c r="C359" s="107"/>
      <c r="D359" s="107"/>
      <c r="E359" s="27"/>
      <c r="F359" s="141"/>
      <c r="G359" s="174"/>
      <c r="H359" s="626"/>
      <c r="I359" s="207"/>
    </row>
    <row r="360" spans="1:9" ht="12.75">
      <c r="A360" s="140"/>
      <c r="B360" s="643"/>
      <c r="C360" s="107"/>
      <c r="D360" s="107"/>
      <c r="E360" s="27"/>
      <c r="F360" s="141"/>
      <c r="G360" s="174"/>
      <c r="H360" s="626"/>
      <c r="I360" s="207"/>
    </row>
    <row r="361" spans="1:9" ht="12.75">
      <c r="A361" s="140"/>
      <c r="B361" s="643"/>
      <c r="C361" s="107"/>
      <c r="D361" s="107"/>
      <c r="E361" s="27"/>
      <c r="F361" s="141"/>
      <c r="G361" s="174"/>
      <c r="H361" s="626"/>
      <c r="I361" s="207"/>
    </row>
    <row r="362" spans="1:9" ht="12.75">
      <c r="A362" s="140"/>
      <c r="B362" s="643"/>
      <c r="C362" s="107"/>
      <c r="D362" s="107"/>
      <c r="E362" s="27"/>
      <c r="F362" s="141"/>
      <c r="G362" s="174"/>
      <c r="H362" s="626"/>
      <c r="I362" s="207"/>
    </row>
    <row r="363" spans="1:9" ht="12.75">
      <c r="A363" s="140"/>
      <c r="B363" s="643"/>
      <c r="C363" s="107"/>
      <c r="D363" s="107"/>
      <c r="E363" s="27"/>
      <c r="F363" s="141"/>
      <c r="G363" s="174"/>
      <c r="H363" s="626"/>
      <c r="I363" s="207"/>
    </row>
    <row r="364" spans="1:9" ht="12.75">
      <c r="A364" s="140"/>
      <c r="B364" s="643"/>
      <c r="C364" s="107"/>
      <c r="D364" s="107"/>
      <c r="E364" s="27"/>
      <c r="F364" s="141"/>
      <c r="G364" s="174"/>
      <c r="H364" s="626"/>
      <c r="I364" s="207"/>
    </row>
    <row r="365" spans="1:9" ht="12.75">
      <c r="A365" s="140"/>
      <c r="B365" s="643"/>
      <c r="C365" s="107"/>
      <c r="D365" s="107"/>
      <c r="E365" s="27"/>
      <c r="F365" s="141"/>
      <c r="G365" s="174"/>
      <c r="H365" s="626"/>
      <c r="I365" s="207"/>
    </row>
    <row r="366" spans="1:9" ht="12.75">
      <c r="A366" s="73"/>
      <c r="B366" s="672"/>
      <c r="C366" s="107"/>
      <c r="D366" s="191"/>
      <c r="E366" s="14"/>
      <c r="F366" s="185"/>
      <c r="G366" s="185"/>
      <c r="H366" s="661"/>
      <c r="I366" s="207"/>
    </row>
    <row r="367" spans="1:9" ht="12.75">
      <c r="A367" s="73"/>
      <c r="B367" s="672"/>
      <c r="C367" s="107"/>
      <c r="D367" s="191"/>
      <c r="E367" s="14"/>
      <c r="F367" s="185"/>
      <c r="G367" s="185"/>
      <c r="H367" s="661"/>
      <c r="I367" s="207"/>
    </row>
    <row r="368" spans="1:9" ht="12.75">
      <c r="A368" s="73"/>
      <c r="B368" s="673"/>
      <c r="C368" s="227"/>
      <c r="D368" s="227"/>
      <c r="E368" s="14"/>
      <c r="F368" s="30"/>
      <c r="G368" s="30"/>
      <c r="H368" s="564"/>
      <c r="I368" s="207"/>
    </row>
    <row r="369" spans="1:9" ht="12.75">
      <c r="A369" s="73"/>
      <c r="B369" s="672"/>
      <c r="C369" s="107"/>
      <c r="D369" s="107"/>
      <c r="E369" s="14"/>
      <c r="F369" s="141"/>
      <c r="G369" s="141"/>
      <c r="H369" s="626"/>
      <c r="I369" s="207"/>
    </row>
    <row r="370" spans="1:9" ht="12.75">
      <c r="A370" s="73"/>
      <c r="B370" s="672"/>
      <c r="C370" s="107"/>
      <c r="D370" s="191"/>
      <c r="E370" s="14"/>
      <c r="F370" s="185"/>
      <c r="G370" s="185"/>
      <c r="H370" s="661"/>
      <c r="I370" s="207"/>
    </row>
    <row r="371" spans="1:9" ht="12.75">
      <c r="A371" s="73"/>
      <c r="B371" s="672"/>
      <c r="C371" s="107"/>
      <c r="D371" s="191"/>
      <c r="E371" s="14"/>
      <c r="F371" s="185"/>
      <c r="G371" s="185"/>
      <c r="H371" s="661"/>
      <c r="I371" s="207"/>
    </row>
    <row r="372" spans="1:9" ht="12.75">
      <c r="A372" s="73"/>
      <c r="B372" s="672"/>
      <c r="C372" s="107"/>
      <c r="D372" s="191"/>
      <c r="E372" s="14"/>
      <c r="F372" s="185"/>
      <c r="G372" s="185"/>
      <c r="H372" s="661"/>
      <c r="I372" s="207"/>
    </row>
    <row r="373" spans="1:9" ht="12.75">
      <c r="A373" s="73"/>
      <c r="B373" s="672"/>
      <c r="C373" s="107"/>
      <c r="D373" s="191"/>
      <c r="E373" s="14"/>
      <c r="F373" s="185"/>
      <c r="G373" s="185"/>
      <c r="H373" s="661"/>
      <c r="I373" s="207"/>
    </row>
    <row r="374" spans="1:9" ht="12.75">
      <c r="A374" s="234"/>
      <c r="B374" s="642"/>
      <c r="C374" s="107"/>
      <c r="D374" s="183"/>
      <c r="E374" s="30"/>
      <c r="F374" s="47"/>
      <c r="G374" s="47"/>
      <c r="H374" s="564"/>
      <c r="I374" s="207"/>
    </row>
    <row r="375" spans="1:9" ht="12.75">
      <c r="A375" s="234"/>
      <c r="B375" s="643"/>
      <c r="C375" s="107"/>
      <c r="D375" s="107"/>
      <c r="E375" s="27"/>
      <c r="F375" s="141"/>
      <c r="G375" s="53"/>
      <c r="H375" s="626"/>
      <c r="I375" s="207"/>
    </row>
    <row r="376" spans="1:9" ht="12.75">
      <c r="A376" s="234"/>
      <c r="B376" s="643"/>
      <c r="C376" s="107"/>
      <c r="D376" s="191"/>
      <c r="E376" s="27"/>
      <c r="F376" s="141"/>
      <c r="G376" s="141"/>
      <c r="H376" s="661"/>
      <c r="I376" s="207"/>
    </row>
    <row r="377" spans="1:9" ht="12.75">
      <c r="A377" s="234"/>
      <c r="B377" s="643"/>
      <c r="C377" s="107"/>
      <c r="D377" s="191"/>
      <c r="E377" s="27"/>
      <c r="F377" s="27"/>
      <c r="G377" s="53"/>
      <c r="H377" s="626"/>
      <c r="I377" s="207"/>
    </row>
    <row r="378" spans="1:11" s="28" customFormat="1" ht="12.75">
      <c r="A378" s="183"/>
      <c r="B378" s="640"/>
      <c r="C378" s="155"/>
      <c r="D378" s="183"/>
      <c r="E378" s="30"/>
      <c r="F378" s="47"/>
      <c r="G378" s="47"/>
      <c r="H378" s="564"/>
      <c r="I378" s="664"/>
      <c r="K378" s="405"/>
    </row>
    <row r="379" spans="1:9" ht="12.75">
      <c r="A379" s="234"/>
      <c r="B379" s="642"/>
      <c r="C379" s="107"/>
      <c r="D379" s="183"/>
      <c r="E379" s="30"/>
      <c r="F379" s="47"/>
      <c r="G379" s="47"/>
      <c r="H379" s="564"/>
      <c r="I379" s="207"/>
    </row>
    <row r="380" spans="1:9" ht="12.75">
      <c r="A380" s="234"/>
      <c r="B380" s="643"/>
      <c r="C380" s="107"/>
      <c r="D380" s="107"/>
      <c r="E380" s="27"/>
      <c r="F380" s="141"/>
      <c r="G380" s="53"/>
      <c r="H380" s="626"/>
      <c r="I380" s="207"/>
    </row>
    <row r="381" spans="1:9" ht="12.75">
      <c r="A381" s="234"/>
      <c r="B381" s="643"/>
      <c r="C381" s="107"/>
      <c r="D381" s="107"/>
      <c r="E381" s="27"/>
      <c r="F381" s="141"/>
      <c r="G381" s="53"/>
      <c r="H381" s="626"/>
      <c r="I381" s="207"/>
    </row>
    <row r="382" spans="1:9" ht="12.75">
      <c r="A382" s="234"/>
      <c r="B382" s="643"/>
      <c r="C382" s="107"/>
      <c r="D382" s="191"/>
      <c r="E382" s="27"/>
      <c r="F382" s="185"/>
      <c r="G382" s="185"/>
      <c r="H382" s="661"/>
      <c r="I382" s="207"/>
    </row>
    <row r="383" spans="1:9" ht="12.75">
      <c r="A383" s="234"/>
      <c r="B383" s="643"/>
      <c r="C383" s="107"/>
      <c r="D383" s="191"/>
      <c r="E383" s="27"/>
      <c r="F383" s="185"/>
      <c r="G383" s="185"/>
      <c r="H383" s="661"/>
      <c r="I383" s="207"/>
    </row>
    <row r="384" spans="1:9" ht="12.75">
      <c r="A384" s="234"/>
      <c r="B384" s="642"/>
      <c r="C384" s="107"/>
      <c r="D384" s="183"/>
      <c r="E384" s="30"/>
      <c r="F384" s="47"/>
      <c r="G384" s="47"/>
      <c r="H384" s="564"/>
      <c r="I384" s="207"/>
    </row>
    <row r="385" spans="1:9" ht="12.75">
      <c r="A385" s="234"/>
      <c r="B385" s="643"/>
      <c r="C385" s="107"/>
      <c r="D385" s="107"/>
      <c r="E385" s="27"/>
      <c r="F385" s="141"/>
      <c r="G385" s="53"/>
      <c r="H385" s="626"/>
      <c r="I385" s="207"/>
    </row>
    <row r="386" spans="1:9" ht="12.75">
      <c r="A386" s="234"/>
      <c r="B386" s="643"/>
      <c r="C386" s="107"/>
      <c r="D386" s="107"/>
      <c r="E386" s="27"/>
      <c r="F386" s="141"/>
      <c r="G386" s="53"/>
      <c r="H386" s="626"/>
      <c r="I386" s="207"/>
    </row>
    <row r="387" spans="1:9" ht="12.75">
      <c r="A387" s="234"/>
      <c r="B387" s="643"/>
      <c r="C387" s="107"/>
      <c r="D387" s="107"/>
      <c r="E387" s="27"/>
      <c r="F387" s="141"/>
      <c r="G387" s="53"/>
      <c r="H387" s="626"/>
      <c r="I387" s="207"/>
    </row>
    <row r="388" spans="1:9" ht="12.75">
      <c r="A388" s="234"/>
      <c r="B388" s="643"/>
      <c r="C388" s="107"/>
      <c r="D388" s="191"/>
      <c r="E388" s="27"/>
      <c r="F388" s="185"/>
      <c r="G388" s="185"/>
      <c r="H388" s="661"/>
      <c r="I388" s="207"/>
    </row>
    <row r="389" spans="1:9" ht="12.75">
      <c r="A389" s="234"/>
      <c r="B389" s="643"/>
      <c r="C389" s="107"/>
      <c r="D389" s="191"/>
      <c r="E389" s="27"/>
      <c r="F389" s="185"/>
      <c r="G389" s="185"/>
      <c r="H389" s="661"/>
      <c r="I389" s="207"/>
    </row>
    <row r="390" spans="1:9" ht="12.75">
      <c r="A390" s="234"/>
      <c r="B390" s="642"/>
      <c r="C390" s="107"/>
      <c r="D390" s="183"/>
      <c r="E390" s="30"/>
      <c r="F390" s="47"/>
      <c r="G390" s="47"/>
      <c r="H390" s="564"/>
      <c r="I390" s="207"/>
    </row>
    <row r="391" spans="1:9" ht="12.75">
      <c r="A391" s="234"/>
      <c r="B391" s="643"/>
      <c r="C391" s="107"/>
      <c r="D391" s="107"/>
      <c r="E391" s="27"/>
      <c r="F391" s="141"/>
      <c r="G391" s="53"/>
      <c r="H391" s="626"/>
      <c r="I391" s="207"/>
    </row>
    <row r="392" spans="1:9" ht="12.75">
      <c r="A392" s="234"/>
      <c r="B392" s="643"/>
      <c r="C392" s="107"/>
      <c r="D392" s="107"/>
      <c r="E392" s="27"/>
      <c r="F392" s="141"/>
      <c r="G392" s="53"/>
      <c r="H392" s="626"/>
      <c r="I392" s="207"/>
    </row>
    <row r="393" spans="1:9" ht="12.75">
      <c r="A393" s="234"/>
      <c r="B393" s="643"/>
      <c r="C393" s="107"/>
      <c r="D393" s="107"/>
      <c r="E393" s="27"/>
      <c r="F393" s="141"/>
      <c r="G393" s="53"/>
      <c r="H393" s="626"/>
      <c r="I393" s="207"/>
    </row>
    <row r="394" spans="1:9" ht="12.75">
      <c r="A394" s="234"/>
      <c r="B394" s="643"/>
      <c r="C394" s="107"/>
      <c r="D394" s="191"/>
      <c r="E394" s="27"/>
      <c r="F394" s="185"/>
      <c r="G394" s="185"/>
      <c r="H394" s="661"/>
      <c r="I394" s="207"/>
    </row>
    <row r="395" spans="1:9" ht="12.75">
      <c r="A395" s="234"/>
      <c r="B395" s="643"/>
      <c r="C395" s="107"/>
      <c r="D395" s="191"/>
      <c r="E395" s="27"/>
      <c r="F395" s="141"/>
      <c r="G395" s="141"/>
      <c r="H395" s="626"/>
      <c r="I395" s="207"/>
    </row>
    <row r="396" spans="1:9" ht="12.75">
      <c r="A396" s="234"/>
      <c r="B396" s="642"/>
      <c r="C396" s="107"/>
      <c r="D396" s="183"/>
      <c r="E396" s="30"/>
      <c r="F396" s="47"/>
      <c r="G396" s="47"/>
      <c r="H396" s="564"/>
      <c r="I396" s="207"/>
    </row>
    <row r="397" spans="1:9" ht="12.75">
      <c r="A397" s="234"/>
      <c r="B397" s="643"/>
      <c r="C397" s="107"/>
      <c r="D397" s="107"/>
      <c r="E397" s="27"/>
      <c r="F397" s="141"/>
      <c r="G397" s="53"/>
      <c r="H397" s="626"/>
      <c r="I397" s="207"/>
    </row>
    <row r="398" spans="1:9" ht="12.75">
      <c r="A398" s="234"/>
      <c r="B398" s="643"/>
      <c r="C398" s="107"/>
      <c r="D398" s="107"/>
      <c r="E398" s="27"/>
      <c r="F398" s="141"/>
      <c r="G398" s="53"/>
      <c r="H398" s="626"/>
      <c r="I398" s="207"/>
    </row>
    <row r="399" spans="1:9" ht="12.75">
      <c r="A399" s="234"/>
      <c r="B399" s="643"/>
      <c r="C399" s="107"/>
      <c r="D399" s="107"/>
      <c r="E399" s="27"/>
      <c r="F399" s="141"/>
      <c r="G399" s="53"/>
      <c r="H399" s="626"/>
      <c r="I399" s="207"/>
    </row>
    <row r="400" spans="1:9" ht="12.75">
      <c r="A400" s="234"/>
      <c r="B400" s="643"/>
      <c r="C400" s="107"/>
      <c r="D400" s="107"/>
      <c r="E400" s="27"/>
      <c r="F400" s="141"/>
      <c r="G400" s="53"/>
      <c r="H400" s="626"/>
      <c r="I400" s="207"/>
    </row>
    <row r="401" spans="1:9" ht="12.75">
      <c r="A401" s="234"/>
      <c r="B401" s="643"/>
      <c r="C401" s="107"/>
      <c r="D401" s="191"/>
      <c r="E401" s="27"/>
      <c r="F401" s="185"/>
      <c r="G401" s="185"/>
      <c r="H401" s="661"/>
      <c r="I401" s="207"/>
    </row>
    <row r="402" spans="1:9" ht="12.75">
      <c r="A402" s="234"/>
      <c r="B402" s="643"/>
      <c r="C402" s="107"/>
      <c r="D402" s="191"/>
      <c r="E402" s="27"/>
      <c r="F402" s="185"/>
      <c r="G402" s="185"/>
      <c r="H402" s="661"/>
      <c r="I402" s="207"/>
    </row>
    <row r="403" spans="1:9" ht="12.75">
      <c r="A403" s="140"/>
      <c r="B403" s="642"/>
      <c r="C403" s="107"/>
      <c r="D403" s="183"/>
      <c r="E403" s="30"/>
      <c r="F403" s="47"/>
      <c r="G403" s="47"/>
      <c r="H403" s="564"/>
      <c r="I403" s="207"/>
    </row>
    <row r="404" spans="1:9" ht="12.75">
      <c r="A404" s="140"/>
      <c r="B404" s="642"/>
      <c r="C404" s="107"/>
      <c r="D404" s="107"/>
      <c r="E404" s="30"/>
      <c r="F404" s="174"/>
      <c r="G404" s="174"/>
      <c r="H404" s="626"/>
      <c r="I404" s="207"/>
    </row>
    <row r="405" spans="1:9" ht="12.75">
      <c r="A405" s="140"/>
      <c r="B405" s="642"/>
      <c r="C405" s="107"/>
      <c r="D405" s="191"/>
      <c r="E405" s="30"/>
      <c r="F405" s="662"/>
      <c r="G405" s="662"/>
      <c r="H405" s="661"/>
      <c r="I405" s="207"/>
    </row>
    <row r="406" spans="1:9" ht="12.75">
      <c r="A406" s="234"/>
      <c r="B406" s="643"/>
      <c r="C406" s="107"/>
      <c r="D406" s="107"/>
      <c r="E406" s="27"/>
      <c r="F406" s="141"/>
      <c r="G406" s="53"/>
      <c r="H406" s="626"/>
      <c r="I406" s="207"/>
    </row>
    <row r="407" spans="1:9" ht="12.75">
      <c r="A407" s="234"/>
      <c r="B407" s="643"/>
      <c r="C407" s="107"/>
      <c r="D407" s="107"/>
      <c r="E407" s="27"/>
      <c r="F407" s="141"/>
      <c r="G407" s="53"/>
      <c r="H407" s="626"/>
      <c r="I407" s="207"/>
    </row>
    <row r="408" spans="1:9" ht="12.75">
      <c r="A408" s="234"/>
      <c r="B408" s="643"/>
      <c r="C408" s="107"/>
      <c r="D408" s="191"/>
      <c r="E408" s="27"/>
      <c r="F408" s="185"/>
      <c r="G408" s="185"/>
      <c r="H408" s="661"/>
      <c r="I408" s="207"/>
    </row>
    <row r="409" spans="1:9" ht="12.75">
      <c r="A409" s="234"/>
      <c r="B409" s="643"/>
      <c r="C409" s="107"/>
      <c r="D409" s="107"/>
      <c r="E409" s="27"/>
      <c r="F409" s="141"/>
      <c r="G409" s="53"/>
      <c r="H409" s="626"/>
      <c r="I409" s="207"/>
    </row>
    <row r="410" spans="1:9" ht="12.75">
      <c r="A410" s="234"/>
      <c r="B410" s="643"/>
      <c r="C410" s="107"/>
      <c r="D410" s="107"/>
      <c r="E410" s="27"/>
      <c r="F410" s="141"/>
      <c r="G410" s="53"/>
      <c r="H410" s="626"/>
      <c r="I410" s="207"/>
    </row>
    <row r="411" spans="1:11" ht="12.75">
      <c r="A411" s="234"/>
      <c r="B411" s="643"/>
      <c r="C411" s="107"/>
      <c r="D411" s="107"/>
      <c r="E411" s="27"/>
      <c r="F411" s="141"/>
      <c r="G411" s="53"/>
      <c r="H411" s="626"/>
      <c r="I411" s="207"/>
      <c r="K411" s="270"/>
    </row>
    <row r="412" spans="1:10" ht="12.75">
      <c r="A412" s="234"/>
      <c r="B412" s="643"/>
      <c r="C412" s="107"/>
      <c r="D412" s="191"/>
      <c r="E412" s="27"/>
      <c r="F412" s="185"/>
      <c r="G412" s="185"/>
      <c r="H412" s="661"/>
      <c r="I412" s="207"/>
      <c r="J412" s="7">
        <f>SUM(G412)</f>
        <v>0</v>
      </c>
    </row>
    <row r="413" spans="1:9" ht="12.75">
      <c r="A413" s="234"/>
      <c r="B413" s="643"/>
      <c r="C413" s="107"/>
      <c r="D413" s="191"/>
      <c r="E413" s="27"/>
      <c r="F413" s="185"/>
      <c r="G413" s="185"/>
      <c r="H413" s="626"/>
      <c r="I413" s="207"/>
    </row>
    <row r="414" spans="1:11" s="28" customFormat="1" ht="12.75">
      <c r="A414" s="183"/>
      <c r="B414" s="673"/>
      <c r="C414" s="155"/>
      <c r="D414" s="183"/>
      <c r="E414" s="101"/>
      <c r="F414" s="30"/>
      <c r="G414" s="30"/>
      <c r="H414" s="564"/>
      <c r="I414" s="664"/>
      <c r="K414" s="405"/>
    </row>
    <row r="415" spans="1:11" s="28" customFormat="1" ht="12.75">
      <c r="A415" s="140"/>
      <c r="B415" s="642"/>
      <c r="C415" s="155"/>
      <c r="D415" s="183"/>
      <c r="E415" s="30"/>
      <c r="F415" s="47"/>
      <c r="G415" s="47"/>
      <c r="H415" s="564"/>
      <c r="I415" s="664"/>
      <c r="K415" s="405"/>
    </row>
    <row r="416" spans="1:9" ht="12.75">
      <c r="A416" s="234"/>
      <c r="B416" s="643"/>
      <c r="C416" s="107"/>
      <c r="D416" s="107"/>
      <c r="E416" s="14"/>
      <c r="F416" s="26"/>
      <c r="G416" s="26"/>
      <c r="H416" s="626"/>
      <c r="I416" s="207"/>
    </row>
    <row r="417" spans="1:9" ht="12.75">
      <c r="A417" s="234"/>
      <c r="B417" s="643"/>
      <c r="C417" s="107"/>
      <c r="D417" s="107"/>
      <c r="E417" s="14"/>
      <c r="F417" s="26"/>
      <c r="G417" s="26"/>
      <c r="H417" s="626"/>
      <c r="I417" s="207"/>
    </row>
    <row r="418" spans="1:9" ht="12.75">
      <c r="A418" s="234"/>
      <c r="B418" s="643"/>
      <c r="C418" s="107"/>
      <c r="D418" s="107"/>
      <c r="E418" s="14"/>
      <c r="F418" s="185"/>
      <c r="G418" s="185"/>
      <c r="H418" s="661"/>
      <c r="I418" s="207"/>
    </row>
    <row r="419" spans="1:10" ht="12.75">
      <c r="A419" s="234"/>
      <c r="B419" s="643"/>
      <c r="C419" s="107"/>
      <c r="D419" s="107"/>
      <c r="E419" s="14"/>
      <c r="F419" s="26"/>
      <c r="G419" s="26"/>
      <c r="H419" s="626"/>
      <c r="I419" s="207"/>
      <c r="J419" s="7"/>
    </row>
    <row r="420" spans="1:10" ht="12.75">
      <c r="A420" s="234"/>
      <c r="B420" s="643"/>
      <c r="C420" s="107"/>
      <c r="D420" s="107"/>
      <c r="E420" s="14"/>
      <c r="F420" s="26"/>
      <c r="G420" s="26"/>
      <c r="H420" s="626"/>
      <c r="I420" s="207"/>
      <c r="J420" s="7"/>
    </row>
    <row r="421" spans="1:10" ht="12.75">
      <c r="A421" s="234"/>
      <c r="B421" s="643"/>
      <c r="C421" s="107"/>
      <c r="D421" s="191"/>
      <c r="E421" s="14"/>
      <c r="F421" s="185"/>
      <c r="G421" s="185"/>
      <c r="H421" s="661"/>
      <c r="I421" s="207"/>
      <c r="J421" s="7"/>
    </row>
    <row r="422" spans="1:10" ht="12.75">
      <c r="A422" s="234"/>
      <c r="B422" s="643"/>
      <c r="C422" s="107"/>
      <c r="D422" s="107"/>
      <c r="E422" s="14"/>
      <c r="F422" s="141"/>
      <c r="G422" s="141"/>
      <c r="H422" s="626"/>
      <c r="I422" s="207"/>
      <c r="J422" s="7"/>
    </row>
    <row r="423" spans="1:9" ht="12.75">
      <c r="A423" s="234"/>
      <c r="B423" s="643"/>
      <c r="C423" s="107"/>
      <c r="D423" s="107"/>
      <c r="E423" s="14"/>
      <c r="F423" s="26"/>
      <c r="G423" s="26"/>
      <c r="H423" s="626"/>
      <c r="I423" s="207"/>
    </row>
    <row r="424" spans="1:9" ht="12.75">
      <c r="A424" s="234"/>
      <c r="B424" s="643"/>
      <c r="C424" s="107"/>
      <c r="D424" s="107"/>
      <c r="E424" s="14"/>
      <c r="F424" s="26"/>
      <c r="G424" s="26"/>
      <c r="H424" s="626"/>
      <c r="I424" s="207"/>
    </row>
    <row r="425" spans="1:9" ht="12.75">
      <c r="A425" s="234"/>
      <c r="B425" s="643"/>
      <c r="C425" s="107"/>
      <c r="D425" s="107"/>
      <c r="E425" s="14"/>
      <c r="F425" s="26"/>
      <c r="G425" s="26"/>
      <c r="H425" s="626"/>
      <c r="I425" s="207"/>
    </row>
    <row r="426" spans="1:9" ht="12.75">
      <c r="A426" s="234"/>
      <c r="B426" s="643"/>
      <c r="C426" s="107"/>
      <c r="D426" s="107"/>
      <c r="E426" s="14"/>
      <c r="F426" s="26"/>
      <c r="G426" s="26"/>
      <c r="H426" s="626"/>
      <c r="I426" s="207"/>
    </row>
    <row r="427" spans="1:9" ht="12.75">
      <c r="A427" s="234"/>
      <c r="B427" s="643"/>
      <c r="C427" s="107"/>
      <c r="D427" s="107"/>
      <c r="E427" s="14"/>
      <c r="F427" s="26"/>
      <c r="G427" s="26"/>
      <c r="H427" s="626"/>
      <c r="I427" s="207"/>
    </row>
    <row r="428" spans="1:9" ht="12.75">
      <c r="A428" s="234"/>
      <c r="B428" s="672"/>
      <c r="C428" s="107"/>
      <c r="D428" s="191"/>
      <c r="E428" s="14"/>
      <c r="F428" s="185"/>
      <c r="G428" s="185"/>
      <c r="H428" s="661"/>
      <c r="I428" s="207"/>
    </row>
    <row r="429" spans="1:9" ht="12.75">
      <c r="A429" s="234"/>
      <c r="B429" s="672"/>
      <c r="C429" s="107"/>
      <c r="D429" s="191"/>
      <c r="E429" s="14"/>
      <c r="F429" s="186"/>
      <c r="G429" s="186"/>
      <c r="H429" s="661"/>
      <c r="I429" s="207"/>
    </row>
    <row r="430" spans="1:9" ht="12.75">
      <c r="A430" s="234"/>
      <c r="B430" s="642"/>
      <c r="C430" s="107"/>
      <c r="D430" s="183"/>
      <c r="E430" s="14"/>
      <c r="F430" s="30"/>
      <c r="G430" s="30"/>
      <c r="H430" s="564"/>
      <c r="I430" s="207"/>
    </row>
    <row r="431" spans="1:9" ht="12.75">
      <c r="A431" s="234"/>
      <c r="B431" s="643"/>
      <c r="C431" s="107"/>
      <c r="D431" s="107"/>
      <c r="E431" s="14"/>
      <c r="F431" s="26"/>
      <c r="G431" s="26"/>
      <c r="H431" s="626"/>
      <c r="I431" s="207"/>
    </row>
    <row r="432" spans="1:9" ht="12.75">
      <c r="A432" s="234"/>
      <c r="B432" s="643"/>
      <c r="C432" s="107"/>
      <c r="D432" s="107"/>
      <c r="E432" s="14"/>
      <c r="F432" s="26"/>
      <c r="G432" s="26"/>
      <c r="H432" s="626"/>
      <c r="I432" s="207"/>
    </row>
    <row r="433" spans="1:9" ht="12.75">
      <c r="A433" s="234"/>
      <c r="B433" s="643"/>
      <c r="C433" s="107"/>
      <c r="D433" s="107"/>
      <c r="E433" s="14"/>
      <c r="F433" s="185"/>
      <c r="G433" s="185"/>
      <c r="H433" s="661"/>
      <c r="I433" s="207"/>
    </row>
    <row r="434" spans="1:9" ht="12.75">
      <c r="A434" s="234"/>
      <c r="B434" s="643"/>
      <c r="C434" s="107"/>
      <c r="D434" s="107"/>
      <c r="E434" s="14"/>
      <c r="F434" s="185"/>
      <c r="G434" s="185"/>
      <c r="H434" s="661"/>
      <c r="I434" s="207"/>
    </row>
    <row r="435" spans="1:9" ht="12.75">
      <c r="A435" s="234"/>
      <c r="B435" s="642"/>
      <c r="C435" s="107"/>
      <c r="D435" s="183"/>
      <c r="E435" s="101"/>
      <c r="F435" s="30"/>
      <c r="G435" s="30"/>
      <c r="H435" s="564"/>
      <c r="I435" s="207"/>
    </row>
    <row r="436" spans="1:9" ht="12.75">
      <c r="A436" s="234"/>
      <c r="B436" s="643"/>
      <c r="C436" s="107"/>
      <c r="D436" s="107"/>
      <c r="E436" s="14"/>
      <c r="F436" s="14"/>
      <c r="G436" s="26"/>
      <c r="H436" s="626"/>
      <c r="I436" s="207"/>
    </row>
    <row r="437" spans="1:9" ht="12.75">
      <c r="A437" s="234"/>
      <c r="B437" s="643"/>
      <c r="C437" s="107"/>
      <c r="D437" s="107"/>
      <c r="E437" s="14"/>
      <c r="F437" s="14"/>
      <c r="G437" s="26"/>
      <c r="H437" s="626"/>
      <c r="I437" s="207"/>
    </row>
    <row r="438" spans="1:9" ht="12.75">
      <c r="A438" s="234"/>
      <c r="B438" s="643"/>
      <c r="C438" s="107"/>
      <c r="D438" s="107"/>
      <c r="E438" s="14"/>
      <c r="F438" s="14"/>
      <c r="G438" s="26"/>
      <c r="H438" s="626"/>
      <c r="I438" s="207"/>
    </row>
    <row r="439" spans="1:9" ht="12.75">
      <c r="A439" s="234"/>
      <c r="B439" s="643"/>
      <c r="C439" s="107"/>
      <c r="D439" s="107"/>
      <c r="E439" s="14"/>
      <c r="F439" s="14"/>
      <c r="G439" s="26"/>
      <c r="H439" s="626"/>
      <c r="I439" s="207"/>
    </row>
    <row r="440" spans="1:9" ht="12.75">
      <c r="A440" s="234"/>
      <c r="B440" s="643"/>
      <c r="C440" s="107"/>
      <c r="D440" s="107"/>
      <c r="E440" s="14"/>
      <c r="F440" s="14"/>
      <c r="G440" s="26"/>
      <c r="H440" s="626"/>
      <c r="I440" s="207"/>
    </row>
    <row r="441" spans="1:9" ht="12.75">
      <c r="A441" s="234"/>
      <c r="B441" s="643"/>
      <c r="C441" s="107"/>
      <c r="D441" s="107"/>
      <c r="E441" s="14"/>
      <c r="F441" s="14"/>
      <c r="G441" s="26"/>
      <c r="H441" s="626"/>
      <c r="I441" s="207"/>
    </row>
    <row r="442" spans="1:9" ht="12.75">
      <c r="A442" s="234"/>
      <c r="B442" s="643"/>
      <c r="C442" s="107"/>
      <c r="D442" s="191"/>
      <c r="E442" s="14"/>
      <c r="F442" s="186"/>
      <c r="G442" s="186"/>
      <c r="H442" s="661"/>
      <c r="I442" s="207"/>
    </row>
    <row r="443" spans="1:9" ht="12.75">
      <c r="A443" s="234"/>
      <c r="B443" s="643"/>
      <c r="C443" s="107"/>
      <c r="D443" s="191"/>
      <c r="E443" s="14"/>
      <c r="F443" s="186"/>
      <c r="G443" s="186"/>
      <c r="H443" s="626"/>
      <c r="I443" s="207"/>
    </row>
    <row r="444" spans="1:9" ht="12.75">
      <c r="A444" s="140"/>
      <c r="B444" s="642"/>
      <c r="C444" s="107"/>
      <c r="D444" s="183"/>
      <c r="E444" s="101"/>
      <c r="F444" s="30"/>
      <c r="G444" s="30"/>
      <c r="H444" s="564"/>
      <c r="I444" s="207"/>
    </row>
    <row r="445" spans="1:9" ht="12.75">
      <c r="A445" s="234"/>
      <c r="B445" s="640"/>
      <c r="C445" s="107"/>
      <c r="D445" s="183"/>
      <c r="E445" s="101"/>
      <c r="F445" s="30"/>
      <c r="G445" s="30"/>
      <c r="H445" s="564"/>
      <c r="I445" s="207"/>
    </row>
    <row r="446" spans="1:9" ht="12.75">
      <c r="A446" s="234"/>
      <c r="B446" s="643"/>
      <c r="C446" s="107"/>
      <c r="D446" s="107"/>
      <c r="E446" s="14"/>
      <c r="F446" s="26"/>
      <c r="G446" s="26"/>
      <c r="H446" s="626"/>
      <c r="I446" s="207"/>
    </row>
    <row r="447" spans="1:9" ht="12.75">
      <c r="A447" s="234"/>
      <c r="B447" s="643"/>
      <c r="C447" s="107"/>
      <c r="D447" s="107"/>
      <c r="E447" s="14"/>
      <c r="F447" s="26"/>
      <c r="G447" s="26"/>
      <c r="H447" s="626"/>
      <c r="I447" s="207"/>
    </row>
    <row r="448" spans="1:9" ht="12.75">
      <c r="A448" s="234"/>
      <c r="B448" s="643"/>
      <c r="C448" s="107"/>
      <c r="D448" s="107"/>
      <c r="E448" s="14"/>
      <c r="F448" s="26"/>
      <c r="G448" s="26"/>
      <c r="H448" s="626"/>
      <c r="I448" s="207"/>
    </row>
    <row r="449" spans="1:9" ht="12.75">
      <c r="A449" s="234"/>
      <c r="B449" s="643"/>
      <c r="C449" s="107"/>
      <c r="D449" s="107"/>
      <c r="E449" s="14"/>
      <c r="F449" s="26"/>
      <c r="G449" s="26"/>
      <c r="H449" s="626"/>
      <c r="I449" s="207"/>
    </row>
    <row r="450" spans="1:9" ht="12.75">
      <c r="A450" s="234"/>
      <c r="B450" s="643"/>
      <c r="C450" s="107"/>
      <c r="D450" s="191"/>
      <c r="E450" s="14"/>
      <c r="F450" s="185"/>
      <c r="G450" s="185"/>
      <c r="H450" s="661"/>
      <c r="I450" s="207"/>
    </row>
    <row r="451" spans="1:9" ht="12.75">
      <c r="A451" s="234"/>
      <c r="B451" s="643"/>
      <c r="C451" s="107"/>
      <c r="D451" s="191"/>
      <c r="E451" s="14"/>
      <c r="F451" s="185"/>
      <c r="G451" s="185"/>
      <c r="H451" s="661"/>
      <c r="I451" s="207"/>
    </row>
    <row r="452" spans="1:9" ht="12.75">
      <c r="A452" s="234"/>
      <c r="B452" s="640"/>
      <c r="C452" s="107"/>
      <c r="D452" s="183"/>
      <c r="E452" s="14"/>
      <c r="F452" s="30"/>
      <c r="G452" s="30"/>
      <c r="H452" s="564"/>
      <c r="I452" s="207"/>
    </row>
    <row r="453" spans="1:9" ht="12.75">
      <c r="A453" s="234"/>
      <c r="B453" s="643"/>
      <c r="C453" s="107"/>
      <c r="D453" s="107"/>
      <c r="E453" s="14"/>
      <c r="F453" s="26"/>
      <c r="G453" s="26"/>
      <c r="H453" s="626"/>
      <c r="I453" s="207"/>
    </row>
    <row r="454" spans="1:9" ht="12.75">
      <c r="A454" s="234"/>
      <c r="B454" s="643"/>
      <c r="C454" s="107"/>
      <c r="D454" s="107"/>
      <c r="E454" s="14"/>
      <c r="F454" s="26"/>
      <c r="G454" s="26"/>
      <c r="H454" s="626"/>
      <c r="I454" s="207"/>
    </row>
    <row r="455" spans="1:9" ht="12.75">
      <c r="A455" s="234"/>
      <c r="B455" s="643"/>
      <c r="C455" s="107"/>
      <c r="D455" s="107"/>
      <c r="E455" s="14"/>
      <c r="F455" s="26"/>
      <c r="G455" s="26"/>
      <c r="H455" s="626"/>
      <c r="I455" s="207"/>
    </row>
    <row r="456" spans="1:9" ht="12.75">
      <c r="A456" s="234"/>
      <c r="B456" s="643"/>
      <c r="C456" s="107"/>
      <c r="D456" s="107"/>
      <c r="E456" s="14"/>
      <c r="F456" s="185"/>
      <c r="G456" s="185"/>
      <c r="H456" s="661"/>
      <c r="I456" s="207"/>
    </row>
    <row r="457" spans="1:9" ht="12.75">
      <c r="A457" s="234"/>
      <c r="B457" s="643"/>
      <c r="C457" s="107"/>
      <c r="D457" s="107"/>
      <c r="E457" s="14"/>
      <c r="F457" s="26"/>
      <c r="G457" s="26"/>
      <c r="H457" s="626"/>
      <c r="I457" s="207"/>
    </row>
    <row r="458" spans="1:9" ht="12.75">
      <c r="A458" s="234"/>
      <c r="B458" s="643"/>
      <c r="C458" s="107"/>
      <c r="D458" s="107"/>
      <c r="E458" s="14"/>
      <c r="F458" s="26"/>
      <c r="G458" s="26"/>
      <c r="H458" s="626"/>
      <c r="I458" s="207"/>
    </row>
    <row r="459" spans="1:9" ht="12.75">
      <c r="A459" s="234"/>
      <c r="B459" s="643"/>
      <c r="C459" s="107"/>
      <c r="D459" s="107"/>
      <c r="E459" s="14"/>
      <c r="F459" s="26"/>
      <c r="G459" s="26"/>
      <c r="H459" s="626"/>
      <c r="I459" s="207"/>
    </row>
    <row r="460" spans="1:9" ht="12.75">
      <c r="A460" s="234"/>
      <c r="B460" s="643"/>
      <c r="C460" s="107"/>
      <c r="D460" s="107"/>
      <c r="E460" s="14"/>
      <c r="F460" s="26"/>
      <c r="G460" s="26"/>
      <c r="H460" s="626"/>
      <c r="I460" s="207"/>
    </row>
    <row r="461" spans="1:9" ht="12.75">
      <c r="A461" s="234"/>
      <c r="B461" s="643"/>
      <c r="C461" s="107"/>
      <c r="D461" s="191"/>
      <c r="E461" s="14"/>
      <c r="F461" s="185"/>
      <c r="G461" s="185"/>
      <c r="H461" s="661"/>
      <c r="I461" s="207"/>
    </row>
    <row r="462" spans="1:9" ht="13.5" thickBot="1">
      <c r="A462" s="234"/>
      <c r="B462" s="643"/>
      <c r="C462" s="107"/>
      <c r="D462" s="191"/>
      <c r="E462" s="14"/>
      <c r="F462" s="185"/>
      <c r="G462" s="185"/>
      <c r="H462" s="661"/>
      <c r="I462" s="207"/>
    </row>
    <row r="463" spans="1:11" ht="13.5" thickBot="1">
      <c r="A463" s="62"/>
      <c r="B463" s="673"/>
      <c r="C463" s="227"/>
      <c r="D463" s="183"/>
      <c r="E463" s="27"/>
      <c r="F463" s="106"/>
      <c r="G463" s="106"/>
      <c r="H463" s="564"/>
      <c r="I463" s="106"/>
      <c r="J463" s="323">
        <f>SUM(J13:J462)</f>
        <v>0</v>
      </c>
      <c r="K463" s="323">
        <f>SUM(K13:K462)</f>
        <v>0</v>
      </c>
    </row>
    <row r="464" spans="1:9" ht="12.75">
      <c r="A464" s="62"/>
      <c r="B464" s="673"/>
      <c r="C464" s="227"/>
      <c r="D464" s="183"/>
      <c r="E464" s="26"/>
      <c r="F464" s="70"/>
      <c r="G464" s="26"/>
      <c r="I464" s="207"/>
    </row>
    <row r="465" spans="1:9" ht="12.75">
      <c r="A465" s="62"/>
      <c r="B465" s="673"/>
      <c r="C465" s="227"/>
      <c r="D465" s="183"/>
      <c r="E465" s="26"/>
      <c r="F465" s="26"/>
      <c r="G465" s="27"/>
      <c r="I465" s="207"/>
    </row>
    <row r="466" spans="1:9" ht="12.75">
      <c r="A466" s="73"/>
      <c r="B466" s="672"/>
      <c r="C466" s="107"/>
      <c r="D466" s="191"/>
      <c r="E466" s="607"/>
      <c r="F466" s="607"/>
      <c r="G466" s="26"/>
      <c r="I466" s="207"/>
    </row>
    <row r="467" spans="1:9" ht="12.75">
      <c r="A467" s="73"/>
      <c r="B467" s="672"/>
      <c r="C467" s="107"/>
      <c r="D467" s="191"/>
      <c r="E467" s="607"/>
      <c r="F467" s="607"/>
      <c r="G467" s="607"/>
      <c r="I467" s="207"/>
    </row>
    <row r="468" spans="1:9" ht="12.75">
      <c r="A468" s="73"/>
      <c r="B468" s="672"/>
      <c r="C468" s="107"/>
      <c r="D468" s="191"/>
      <c r="E468" s="26"/>
      <c r="F468" s="26"/>
      <c r="G468" s="26"/>
      <c r="I468" s="207"/>
    </row>
    <row r="469" spans="1:9" ht="12.75">
      <c r="A469" s="73"/>
      <c r="B469" s="672"/>
      <c r="C469" s="107"/>
      <c r="D469" s="191"/>
      <c r="E469" s="14"/>
      <c r="F469" s="14"/>
      <c r="G469" s="26"/>
      <c r="I469" s="207"/>
    </row>
    <row r="470" spans="1:9" ht="12.75">
      <c r="A470" s="73"/>
      <c r="B470" s="672"/>
      <c r="C470" s="107"/>
      <c r="D470" s="191"/>
      <c r="E470" s="14"/>
      <c r="F470" s="14"/>
      <c r="G470" s="26"/>
      <c r="I470" s="207"/>
    </row>
    <row r="471" spans="1:9" ht="12.75">
      <c r="A471" s="73"/>
      <c r="B471" s="672"/>
      <c r="C471" s="107"/>
      <c r="D471" s="191"/>
      <c r="E471" s="14"/>
      <c r="F471" s="14"/>
      <c r="G471" s="26"/>
      <c r="I471" s="207"/>
    </row>
    <row r="472" spans="1:9" ht="12.75">
      <c r="A472" s="73"/>
      <c r="B472" s="672"/>
      <c r="C472" s="107"/>
      <c r="D472" s="191"/>
      <c r="E472" s="26"/>
      <c r="F472" s="26"/>
      <c r="G472" s="52"/>
      <c r="I472" s="207"/>
    </row>
    <row r="473" spans="1:9" ht="12.75">
      <c r="A473" s="62"/>
      <c r="B473" s="673"/>
      <c r="C473" s="227"/>
      <c r="D473" s="183"/>
      <c r="E473" s="26"/>
      <c r="F473" s="26"/>
      <c r="G473" s="52"/>
      <c r="I473" s="207"/>
    </row>
    <row r="474" spans="1:9" ht="12.75">
      <c r="A474" s="73"/>
      <c r="B474" s="672"/>
      <c r="C474" s="107"/>
      <c r="D474" s="191"/>
      <c r="E474" s="26"/>
      <c r="F474" s="26"/>
      <c r="G474" s="52"/>
      <c r="I474" s="207"/>
    </row>
    <row r="475" spans="1:9" ht="12.75">
      <c r="A475" s="666"/>
      <c r="B475" s="676"/>
      <c r="C475" s="667"/>
      <c r="D475" s="604"/>
      <c r="E475" s="57"/>
      <c r="F475" s="57"/>
      <c r="G475" s="51"/>
      <c r="H475" s="408"/>
      <c r="I475" s="207"/>
    </row>
    <row r="476" spans="1:9" ht="12.75">
      <c r="A476" s="73"/>
      <c r="B476" s="672"/>
      <c r="C476" s="107"/>
      <c r="D476" s="191"/>
      <c r="E476" s="26"/>
      <c r="F476" s="26"/>
      <c r="G476" s="52"/>
      <c r="I476" s="207"/>
    </row>
    <row r="477" spans="1:9" ht="12.75">
      <c r="A477" s="73"/>
      <c r="B477" s="672"/>
      <c r="C477" s="107"/>
      <c r="D477" s="191"/>
      <c r="E477" s="27"/>
      <c r="F477" s="27"/>
      <c r="G477" s="45"/>
      <c r="H477" s="408"/>
      <c r="I477" s="207"/>
    </row>
    <row r="478" spans="1:9" ht="12.75">
      <c r="A478" s="73"/>
      <c r="B478" s="672"/>
      <c r="C478" s="107"/>
      <c r="D478" s="191"/>
      <c r="E478" s="26"/>
      <c r="F478" s="26"/>
      <c r="G478" s="26"/>
      <c r="I478" s="207"/>
    </row>
    <row r="479" spans="1:9" ht="12.75">
      <c r="A479" s="73"/>
      <c r="B479" s="672"/>
      <c r="C479" s="107"/>
      <c r="D479" s="191"/>
      <c r="E479" s="26"/>
      <c r="F479" s="26"/>
      <c r="G479" s="26"/>
      <c r="I479" s="207"/>
    </row>
    <row r="480" spans="1:9" ht="12.75">
      <c r="A480" s="666"/>
      <c r="B480" s="676"/>
      <c r="C480" s="667"/>
      <c r="D480" s="604"/>
      <c r="E480" s="27"/>
      <c r="F480" s="27"/>
      <c r="G480" s="27"/>
      <c r="H480" s="408"/>
      <c r="I480" s="207"/>
    </row>
    <row r="481" spans="1:9" ht="12.75">
      <c r="A481" s="73"/>
      <c r="B481" s="672"/>
      <c r="C481" s="107"/>
      <c r="D481" s="191"/>
      <c r="E481" s="26"/>
      <c r="F481" s="26"/>
      <c r="G481" s="26"/>
      <c r="I481" s="207"/>
    </row>
    <row r="482" spans="1:9" ht="12.75">
      <c r="A482" s="62"/>
      <c r="B482" s="673"/>
      <c r="C482" s="227"/>
      <c r="D482" s="183"/>
      <c r="E482" s="27"/>
      <c r="F482" s="27"/>
      <c r="G482" s="27"/>
      <c r="H482" s="408"/>
      <c r="I482" s="207"/>
    </row>
    <row r="483" spans="1:9" ht="12.75">
      <c r="A483" s="73"/>
      <c r="B483" s="672"/>
      <c r="C483" s="107"/>
      <c r="D483" s="191"/>
      <c r="E483" s="26"/>
      <c r="F483" s="26"/>
      <c r="G483" s="26"/>
      <c r="I483" s="207"/>
    </row>
    <row r="484" spans="1:9" ht="12.75">
      <c r="A484" s="73"/>
      <c r="B484" s="672"/>
      <c r="C484" s="107"/>
      <c r="D484" s="191"/>
      <c r="E484" s="26"/>
      <c r="F484" s="26"/>
      <c r="G484" s="26"/>
      <c r="I484" s="207"/>
    </row>
    <row r="485" spans="1:9" ht="12.75">
      <c r="A485" s="62"/>
      <c r="B485" s="673"/>
      <c r="C485" s="227"/>
      <c r="D485" s="183"/>
      <c r="E485" s="27"/>
      <c r="F485" s="27"/>
      <c r="G485" s="27"/>
      <c r="H485" s="408"/>
      <c r="I485" s="207"/>
    </row>
    <row r="486" spans="1:9" ht="12.75">
      <c r="A486" s="73"/>
      <c r="B486" s="672"/>
      <c r="C486" s="107"/>
      <c r="D486" s="191"/>
      <c r="E486" s="26"/>
      <c r="F486" s="26"/>
      <c r="G486" s="26"/>
      <c r="I486" s="207"/>
    </row>
    <row r="487" spans="1:9" ht="12.75">
      <c r="A487" s="73"/>
      <c r="B487" s="672"/>
      <c r="C487" s="107"/>
      <c r="D487" s="191"/>
      <c r="E487" s="26"/>
      <c r="F487" s="26"/>
      <c r="G487" s="26"/>
      <c r="I487" s="207"/>
    </row>
    <row r="488" spans="1:9" ht="12.75">
      <c r="A488" s="62"/>
      <c r="B488" s="673"/>
      <c r="C488" s="227"/>
      <c r="D488" s="183"/>
      <c r="E488" s="27"/>
      <c r="F488" s="27"/>
      <c r="G488" s="27"/>
      <c r="H488" s="408"/>
      <c r="I488" s="207"/>
    </row>
    <row r="489" spans="1:9" ht="12.75">
      <c r="A489" s="73"/>
      <c r="B489" s="672"/>
      <c r="C489" s="107"/>
      <c r="D489" s="191"/>
      <c r="E489" s="26"/>
      <c r="F489" s="26"/>
      <c r="G489" s="26"/>
      <c r="I489" s="207"/>
    </row>
    <row r="490" spans="1:9" ht="12.75">
      <c r="A490" s="73"/>
      <c r="B490" s="672"/>
      <c r="C490" s="107"/>
      <c r="D490" s="191"/>
      <c r="E490" s="26"/>
      <c r="F490" s="26"/>
      <c r="G490" s="26"/>
      <c r="I490" s="207"/>
    </row>
    <row r="491" spans="1:9" ht="12.75">
      <c r="A491" s="666"/>
      <c r="B491" s="676"/>
      <c r="C491" s="667"/>
      <c r="D491" s="604"/>
      <c r="E491" s="27"/>
      <c r="F491" s="27"/>
      <c r="G491" s="27"/>
      <c r="H491" s="408"/>
      <c r="I491" s="207"/>
    </row>
    <row r="492" spans="1:9" ht="12.75">
      <c r="A492" s="73"/>
      <c r="B492" s="672"/>
      <c r="C492" s="107"/>
      <c r="D492" s="191"/>
      <c r="E492" s="26"/>
      <c r="F492" s="26"/>
      <c r="G492" s="26"/>
      <c r="I492" s="207"/>
    </row>
    <row r="493" spans="1:9" ht="12.75">
      <c r="A493" s="62"/>
      <c r="B493" s="673"/>
      <c r="C493" s="227"/>
      <c r="D493" s="183"/>
      <c r="E493" s="27"/>
      <c r="F493" s="27"/>
      <c r="G493" s="27"/>
      <c r="H493" s="408"/>
      <c r="I493" s="207"/>
    </row>
    <row r="494" spans="1:9" ht="12.75">
      <c r="A494" s="73"/>
      <c r="B494" s="672"/>
      <c r="C494" s="107"/>
      <c r="D494" s="191"/>
      <c r="E494" s="26"/>
      <c r="F494" s="26"/>
      <c r="G494" s="26"/>
      <c r="I494" s="207"/>
    </row>
    <row r="495" spans="1:9" ht="12.75">
      <c r="A495" s="73"/>
      <c r="B495" s="672"/>
      <c r="C495" s="107"/>
      <c r="D495" s="191"/>
      <c r="E495" s="26"/>
      <c r="F495" s="26"/>
      <c r="G495" s="26"/>
      <c r="I495" s="207"/>
    </row>
    <row r="496" spans="1:9" ht="12.75">
      <c r="A496" s="62"/>
      <c r="B496" s="673"/>
      <c r="C496" s="227"/>
      <c r="D496" s="183"/>
      <c r="E496" s="27"/>
      <c r="F496" s="27"/>
      <c r="G496" s="27"/>
      <c r="H496" s="408"/>
      <c r="I496" s="207"/>
    </row>
    <row r="497" spans="1:9" ht="12.75">
      <c r="A497" s="73"/>
      <c r="B497" s="672"/>
      <c r="C497" s="107"/>
      <c r="D497" s="191"/>
      <c r="E497" s="26"/>
      <c r="F497" s="26"/>
      <c r="G497" s="26"/>
      <c r="I497" s="207"/>
    </row>
    <row r="498" spans="1:9" ht="12.75">
      <c r="A498" s="73"/>
      <c r="B498" s="677"/>
      <c r="C498" s="107"/>
      <c r="D498" s="191"/>
      <c r="E498" s="26"/>
      <c r="F498" s="26"/>
      <c r="G498" s="26"/>
      <c r="I498" s="207"/>
    </row>
    <row r="499" spans="1:9" ht="12.75">
      <c r="A499" s="666"/>
      <c r="B499" s="676"/>
      <c r="C499" s="667"/>
      <c r="D499" s="604"/>
      <c r="E499" s="27"/>
      <c r="F499" s="27"/>
      <c r="G499" s="27"/>
      <c r="H499" s="408"/>
      <c r="I499" s="207"/>
    </row>
    <row r="500" spans="1:9" ht="12.75">
      <c r="A500" s="73"/>
      <c r="B500" s="672"/>
      <c r="C500" s="107"/>
      <c r="D500" s="191"/>
      <c r="E500" s="26"/>
      <c r="F500" s="26"/>
      <c r="G500" s="26"/>
      <c r="I500" s="207"/>
    </row>
    <row r="501" spans="1:9" ht="12.75">
      <c r="A501" s="62"/>
      <c r="B501" s="640"/>
      <c r="C501" s="227"/>
      <c r="D501" s="183"/>
      <c r="E501" s="27"/>
      <c r="F501" s="27"/>
      <c r="G501" s="27"/>
      <c r="H501" s="408"/>
      <c r="I501" s="207"/>
    </row>
    <row r="502" spans="1:9" ht="12.75">
      <c r="A502" s="73"/>
      <c r="B502" s="672"/>
      <c r="C502" s="107"/>
      <c r="D502" s="191"/>
      <c r="E502" s="26"/>
      <c r="F502" s="26"/>
      <c r="G502" s="26"/>
      <c r="I502" s="207"/>
    </row>
    <row r="503" spans="1:9" ht="12.75">
      <c r="A503" s="73"/>
      <c r="B503" s="672"/>
      <c r="C503" s="107"/>
      <c r="D503" s="191"/>
      <c r="E503" s="26"/>
      <c r="F503" s="26"/>
      <c r="G503" s="26"/>
      <c r="I503" s="207"/>
    </row>
    <row r="504" spans="1:9" ht="12.75">
      <c r="A504" s="62"/>
      <c r="B504" s="673"/>
      <c r="C504" s="227"/>
      <c r="D504" s="183"/>
      <c r="E504" s="27"/>
      <c r="F504" s="27"/>
      <c r="G504" s="27"/>
      <c r="H504" s="408"/>
      <c r="I504" s="207"/>
    </row>
    <row r="505" spans="1:9" ht="12.75">
      <c r="A505" s="73"/>
      <c r="B505" s="672"/>
      <c r="C505" s="107"/>
      <c r="D505" s="191"/>
      <c r="E505" s="26"/>
      <c r="F505" s="26"/>
      <c r="G505" s="26"/>
      <c r="I505" s="207"/>
    </row>
    <row r="506" spans="1:9" ht="12.75">
      <c r="A506" s="73"/>
      <c r="B506" s="672"/>
      <c r="C506" s="107"/>
      <c r="D506" s="191"/>
      <c r="E506" s="26"/>
      <c r="F506" s="26"/>
      <c r="G506" s="26"/>
      <c r="I506" s="207"/>
    </row>
    <row r="507" spans="1:9" ht="12.75">
      <c r="A507" s="62"/>
      <c r="B507" s="673"/>
      <c r="C507" s="227"/>
      <c r="D507" s="183"/>
      <c r="E507" s="27"/>
      <c r="F507" s="27"/>
      <c r="G507" s="27"/>
      <c r="H507" s="408"/>
      <c r="I507" s="207"/>
    </row>
    <row r="508" spans="1:9" ht="12.75">
      <c r="A508" s="73"/>
      <c r="B508" s="672"/>
      <c r="C508" s="107"/>
      <c r="D508" s="191"/>
      <c r="E508" s="26"/>
      <c r="F508" s="26"/>
      <c r="G508" s="26"/>
      <c r="I508" s="207"/>
    </row>
    <row r="509" spans="1:9" ht="12.75">
      <c r="A509" s="73"/>
      <c r="B509" s="672"/>
      <c r="C509" s="107"/>
      <c r="D509" s="191"/>
      <c r="E509" s="26"/>
      <c r="F509" s="26"/>
      <c r="G509" s="26"/>
      <c r="I509" s="207"/>
    </row>
    <row r="510" spans="1:9" ht="12.75">
      <c r="A510" s="62"/>
      <c r="B510" s="673"/>
      <c r="C510" s="227"/>
      <c r="D510" s="183"/>
      <c r="E510" s="27"/>
      <c r="F510" s="27"/>
      <c r="G510" s="27"/>
      <c r="H510" s="408"/>
      <c r="I510" s="207"/>
    </row>
    <row r="511" spans="1:9" ht="12.75">
      <c r="A511" s="73"/>
      <c r="B511" s="672"/>
      <c r="C511" s="107"/>
      <c r="D511" s="191"/>
      <c r="E511" s="26"/>
      <c r="F511" s="26"/>
      <c r="G511" s="26"/>
      <c r="I511" s="207"/>
    </row>
    <row r="512" spans="1:9" ht="12.75">
      <c r="A512" s="73"/>
      <c r="B512" s="672"/>
      <c r="C512" s="107"/>
      <c r="D512" s="191"/>
      <c r="E512" s="26"/>
      <c r="F512" s="26"/>
      <c r="G512" s="26"/>
      <c r="I512" s="207"/>
    </row>
    <row r="513" spans="1:9" ht="15.75">
      <c r="A513" s="235"/>
      <c r="B513" s="673"/>
      <c r="C513" s="227"/>
      <c r="D513" s="671"/>
      <c r="E513" s="27"/>
      <c r="F513" s="27"/>
      <c r="G513" s="27"/>
      <c r="H513" s="408"/>
      <c r="I513" s="207"/>
    </row>
    <row r="514" spans="1:9" ht="12.75">
      <c r="A514" s="73"/>
      <c r="B514" s="672"/>
      <c r="C514" s="107"/>
      <c r="D514" s="191"/>
      <c r="E514" s="26"/>
      <c r="F514" s="26"/>
      <c r="G514" s="26"/>
      <c r="I514" s="207"/>
    </row>
    <row r="515" spans="1:9" ht="12.75">
      <c r="A515" s="73"/>
      <c r="B515" s="672"/>
      <c r="C515" s="107"/>
      <c r="D515" s="191"/>
      <c r="E515" s="26"/>
      <c r="F515" s="26"/>
      <c r="G515" s="26"/>
      <c r="I515" s="207"/>
    </row>
    <row r="516" spans="1:9" ht="12.75">
      <c r="A516" s="73"/>
      <c r="B516" s="672"/>
      <c r="C516" s="107"/>
      <c r="D516" s="191"/>
      <c r="E516" s="26"/>
      <c r="F516" s="26"/>
      <c r="G516" s="26"/>
      <c r="I516" s="207"/>
    </row>
    <row r="517" spans="1:9" ht="12.75">
      <c r="A517" s="73"/>
      <c r="B517" s="672"/>
      <c r="C517" s="107"/>
      <c r="D517" s="191"/>
      <c r="E517" s="26"/>
      <c r="F517" s="26"/>
      <c r="G517" s="26"/>
      <c r="I517" s="207"/>
    </row>
    <row r="518" spans="1:9" ht="12.75">
      <c r="A518" s="73"/>
      <c r="B518" s="672"/>
      <c r="C518" s="107"/>
      <c r="D518" s="191"/>
      <c r="E518" s="26"/>
      <c r="F518" s="26"/>
      <c r="G518" s="26"/>
      <c r="I518" s="207"/>
    </row>
    <row r="519" spans="1:9" ht="12.75">
      <c r="A519" s="73"/>
      <c r="B519" s="672"/>
      <c r="C519" s="107"/>
      <c r="D519" s="191"/>
      <c r="E519" s="26"/>
      <c r="F519" s="26"/>
      <c r="G519" s="26"/>
      <c r="I519" s="207"/>
    </row>
    <row r="520" spans="1:9" ht="12.75">
      <c r="A520" s="73"/>
      <c r="B520" s="672"/>
      <c r="C520" s="107"/>
      <c r="D520" s="191"/>
      <c r="E520" s="26"/>
      <c r="F520" s="26"/>
      <c r="G520" s="26"/>
      <c r="I520" s="207"/>
    </row>
    <row r="521" spans="1:9" ht="12.75">
      <c r="A521" s="73"/>
      <c r="B521" s="672"/>
      <c r="C521" s="107"/>
      <c r="D521" s="191"/>
      <c r="E521" s="26"/>
      <c r="F521" s="26"/>
      <c r="G521" s="26"/>
      <c r="I521" s="207"/>
    </row>
    <row r="522" spans="1:9" ht="12.75">
      <c r="A522" s="73"/>
      <c r="B522" s="672"/>
      <c r="C522" s="107"/>
      <c r="D522" s="191"/>
      <c r="E522" s="26"/>
      <c r="F522" s="26"/>
      <c r="G522" s="26"/>
      <c r="I522" s="207"/>
    </row>
    <row r="523" spans="1:9" ht="12.75">
      <c r="A523" s="73"/>
      <c r="B523" s="672"/>
      <c r="C523" s="107"/>
      <c r="D523" s="191"/>
      <c r="E523" s="14"/>
      <c r="F523" s="14"/>
      <c r="G523" s="14"/>
      <c r="I523" s="207"/>
    </row>
    <row r="524" spans="1:9" ht="12.75">
      <c r="A524" s="73"/>
      <c r="B524" s="672"/>
      <c r="C524" s="107"/>
      <c r="D524" s="191"/>
      <c r="E524" s="14"/>
      <c r="F524" s="14"/>
      <c r="G524" s="14"/>
      <c r="I524" s="207"/>
    </row>
    <row r="525" spans="1:9" ht="12.75">
      <c r="A525" s="73"/>
      <c r="B525" s="672"/>
      <c r="C525" s="107"/>
      <c r="D525" s="191"/>
      <c r="E525" s="14"/>
      <c r="F525" s="14"/>
      <c r="G525" s="14"/>
      <c r="I525" s="207"/>
    </row>
    <row r="526" spans="1:9" ht="12.75">
      <c r="A526" s="73"/>
      <c r="B526" s="672"/>
      <c r="C526" s="107"/>
      <c r="D526" s="191"/>
      <c r="E526" s="14"/>
      <c r="F526" s="14"/>
      <c r="G526" s="26"/>
      <c r="I526" s="207"/>
    </row>
    <row r="527" spans="1:9" ht="12.75">
      <c r="A527" s="73"/>
      <c r="B527" s="672"/>
      <c r="C527" s="107"/>
      <c r="D527" s="191"/>
      <c r="E527" s="14"/>
      <c r="F527" s="14"/>
      <c r="G527" s="26"/>
      <c r="I527" s="207"/>
    </row>
    <row r="528" spans="1:9" ht="12.75">
      <c r="A528" s="73"/>
      <c r="B528" s="672"/>
      <c r="C528" s="107"/>
      <c r="D528" s="191"/>
      <c r="E528" s="14"/>
      <c r="F528" s="14"/>
      <c r="G528" s="26"/>
      <c r="I528" s="207"/>
    </row>
    <row r="529" spans="1:9" ht="12.75">
      <c r="A529" s="73"/>
      <c r="B529" s="672"/>
      <c r="C529" s="107"/>
      <c r="D529" s="191"/>
      <c r="E529" s="14"/>
      <c r="F529" s="14"/>
      <c r="G529" s="26"/>
      <c r="I529" s="207"/>
    </row>
    <row r="530" spans="1:9" ht="12.75">
      <c r="A530" s="73"/>
      <c r="B530" s="672"/>
      <c r="C530" s="107"/>
      <c r="D530" s="191"/>
      <c r="E530" s="14"/>
      <c r="F530" s="14"/>
      <c r="G530" s="26"/>
      <c r="I530" s="207"/>
    </row>
    <row r="531" spans="1:9" ht="12.75">
      <c r="A531" s="73"/>
      <c r="B531" s="672"/>
      <c r="C531" s="107"/>
      <c r="D531" s="191"/>
      <c r="E531" s="14"/>
      <c r="F531" s="14"/>
      <c r="G531" s="26"/>
      <c r="I531" s="207"/>
    </row>
    <row r="532" spans="1:9" ht="12.75">
      <c r="A532" s="73"/>
      <c r="B532" s="672"/>
      <c r="C532" s="107"/>
      <c r="D532" s="191"/>
      <c r="E532" s="14"/>
      <c r="F532" s="14"/>
      <c r="G532" s="26"/>
      <c r="I532" s="207"/>
    </row>
    <row r="533" spans="1:9" ht="12.75">
      <c r="A533" s="73"/>
      <c r="B533" s="672"/>
      <c r="C533" s="107"/>
      <c r="D533" s="191"/>
      <c r="E533" s="14"/>
      <c r="F533" s="14"/>
      <c r="G533" s="26"/>
      <c r="I533" s="207"/>
    </row>
    <row r="534" spans="1:9" ht="12.75">
      <c r="A534" s="73"/>
      <c r="B534" s="672"/>
      <c r="C534" s="107"/>
      <c r="D534" s="191"/>
      <c r="E534" s="14"/>
      <c r="F534" s="14"/>
      <c r="G534" s="26"/>
      <c r="I534" s="207"/>
    </row>
    <row r="535" spans="1:9" ht="12.75">
      <c r="A535" s="73"/>
      <c r="B535" s="672"/>
      <c r="C535" s="107"/>
      <c r="D535" s="191"/>
      <c r="E535" s="14"/>
      <c r="F535" s="14"/>
      <c r="G535" s="26"/>
      <c r="I535" s="207"/>
    </row>
    <row r="536" spans="1:9" ht="12.75">
      <c r="A536" s="73"/>
      <c r="B536" s="672"/>
      <c r="C536" s="107"/>
      <c r="D536" s="191"/>
      <c r="E536" s="14"/>
      <c r="F536" s="14"/>
      <c r="G536" s="26"/>
      <c r="I536" s="207"/>
    </row>
    <row r="537" spans="1:9" ht="12.75">
      <c r="A537" s="73"/>
      <c r="B537" s="672"/>
      <c r="C537" s="107"/>
      <c r="D537" s="191"/>
      <c r="E537" s="14"/>
      <c r="F537" s="14"/>
      <c r="G537" s="26"/>
      <c r="I537" s="207"/>
    </row>
    <row r="538" spans="1:9" ht="12.75">
      <c r="A538" s="73"/>
      <c r="B538" s="672"/>
      <c r="C538" s="107"/>
      <c r="D538" s="191"/>
      <c r="E538" s="14"/>
      <c r="F538" s="14"/>
      <c r="G538" s="26"/>
      <c r="I538" s="207"/>
    </row>
    <row r="539" spans="1:9" ht="12.75">
      <c r="A539" s="73"/>
      <c r="B539" s="672"/>
      <c r="C539" s="107"/>
      <c r="D539" s="191"/>
      <c r="E539" s="14"/>
      <c r="F539" s="14"/>
      <c r="G539" s="26"/>
      <c r="I539" s="207"/>
    </row>
    <row r="540" spans="1:9" ht="12.75">
      <c r="A540" s="73"/>
      <c r="B540" s="672"/>
      <c r="C540" s="107"/>
      <c r="D540" s="191"/>
      <c r="E540" s="14"/>
      <c r="F540" s="14"/>
      <c r="G540" s="26"/>
      <c r="I540" s="207"/>
    </row>
    <row r="541" spans="1:9" ht="12.75">
      <c r="A541" s="73"/>
      <c r="B541" s="672"/>
      <c r="C541" s="107"/>
      <c r="D541" s="191"/>
      <c r="E541" s="14"/>
      <c r="F541" s="14"/>
      <c r="G541" s="26"/>
      <c r="I541" s="207"/>
    </row>
    <row r="542" spans="1:9" ht="12.75">
      <c r="A542" s="73"/>
      <c r="B542" s="672"/>
      <c r="C542" s="107"/>
      <c r="D542" s="191"/>
      <c r="E542" s="14"/>
      <c r="F542" s="14"/>
      <c r="G542" s="26"/>
      <c r="I542" s="207"/>
    </row>
    <row r="543" spans="1:9" ht="12.75">
      <c r="A543" s="73"/>
      <c r="B543" s="672"/>
      <c r="C543" s="107"/>
      <c r="D543" s="191"/>
      <c r="E543" s="14"/>
      <c r="F543" s="14"/>
      <c r="G543" s="26"/>
      <c r="I543" s="207"/>
    </row>
    <row r="544" spans="1:9" ht="12.75">
      <c r="A544" s="73"/>
      <c r="B544" s="672"/>
      <c r="C544" s="107"/>
      <c r="D544" s="191"/>
      <c r="E544" s="14"/>
      <c r="F544" s="14"/>
      <c r="G544" s="26"/>
      <c r="I544" s="207"/>
    </row>
    <row r="545" spans="1:9" ht="12.75">
      <c r="A545" s="73"/>
      <c r="B545" s="672"/>
      <c r="C545" s="107"/>
      <c r="D545" s="191"/>
      <c r="E545" s="14"/>
      <c r="F545" s="14"/>
      <c r="G545" s="26"/>
      <c r="I545" s="207"/>
    </row>
    <row r="546" spans="1:9" ht="12.75">
      <c r="A546" s="73"/>
      <c r="B546" s="672"/>
      <c r="C546" s="107"/>
      <c r="D546" s="191"/>
      <c r="E546" s="14"/>
      <c r="F546" s="14"/>
      <c r="G546" s="26"/>
      <c r="I546" s="207"/>
    </row>
    <row r="547" spans="1:9" ht="12.75">
      <c r="A547" s="73"/>
      <c r="B547" s="672"/>
      <c r="C547" s="107"/>
      <c r="D547" s="191"/>
      <c r="E547" s="14"/>
      <c r="F547" s="14"/>
      <c r="G547" s="26"/>
      <c r="I547" s="207"/>
    </row>
    <row r="548" spans="1:9" ht="12.75">
      <c r="A548" s="73"/>
      <c r="B548" s="672"/>
      <c r="C548" s="107"/>
      <c r="D548" s="191"/>
      <c r="E548" s="14"/>
      <c r="F548" s="14"/>
      <c r="G548" s="26"/>
      <c r="I548" s="207"/>
    </row>
    <row r="549" spans="1:9" ht="12.75">
      <c r="A549" s="73"/>
      <c r="B549" s="672"/>
      <c r="C549" s="107"/>
      <c r="D549" s="191"/>
      <c r="E549" s="14"/>
      <c r="F549" s="14"/>
      <c r="G549" s="26"/>
      <c r="I549" s="207"/>
    </row>
    <row r="550" spans="1:9" ht="12.75">
      <c r="A550" s="73"/>
      <c r="B550" s="672"/>
      <c r="C550" s="107"/>
      <c r="D550" s="191"/>
      <c r="E550" s="14"/>
      <c r="F550" s="14"/>
      <c r="G550" s="26"/>
      <c r="I550" s="207"/>
    </row>
    <row r="551" spans="1:9" ht="12.75">
      <c r="A551" s="73"/>
      <c r="B551" s="672"/>
      <c r="C551" s="107"/>
      <c r="D551" s="191"/>
      <c r="E551" s="14"/>
      <c r="F551" s="14"/>
      <c r="G551" s="26"/>
      <c r="I551" s="207"/>
    </row>
    <row r="552" spans="1:9" ht="12.75">
      <c r="A552" s="73"/>
      <c r="B552" s="672"/>
      <c r="C552" s="107"/>
      <c r="D552" s="191"/>
      <c r="E552" s="14"/>
      <c r="F552" s="14"/>
      <c r="G552" s="26"/>
      <c r="I552" s="207"/>
    </row>
    <row r="553" spans="1:9" ht="12.75">
      <c r="A553" s="73"/>
      <c r="B553" s="672"/>
      <c r="C553" s="107"/>
      <c r="D553" s="191"/>
      <c r="E553" s="14"/>
      <c r="F553" s="14"/>
      <c r="G553" s="26"/>
      <c r="I553" s="207"/>
    </row>
    <row r="554" spans="1:9" ht="12.75">
      <c r="A554" s="73"/>
      <c r="B554" s="672"/>
      <c r="C554" s="107"/>
      <c r="D554" s="191"/>
      <c r="E554" s="14"/>
      <c r="F554" s="14"/>
      <c r="G554" s="26"/>
      <c r="I554" s="207"/>
    </row>
    <row r="555" spans="1:9" ht="12.75">
      <c r="A555" s="73"/>
      <c r="B555" s="672"/>
      <c r="C555" s="107"/>
      <c r="D555" s="191"/>
      <c r="E555" s="14"/>
      <c r="F555" s="14"/>
      <c r="G555" s="26"/>
      <c r="I555" s="207"/>
    </row>
    <row r="556" spans="1:9" ht="12.75">
      <c r="A556" s="73"/>
      <c r="B556" s="672"/>
      <c r="C556" s="107"/>
      <c r="D556" s="191"/>
      <c r="E556" s="14"/>
      <c r="F556" s="14"/>
      <c r="G556" s="26"/>
      <c r="I556" s="207"/>
    </row>
    <row r="557" spans="1:9" ht="12.75">
      <c r="A557" s="73"/>
      <c r="B557" s="672"/>
      <c r="C557" s="107"/>
      <c r="D557" s="191"/>
      <c r="E557" s="14"/>
      <c r="F557" s="14"/>
      <c r="G557" s="26"/>
      <c r="I557" s="207"/>
    </row>
    <row r="558" spans="1:9" ht="12.75">
      <c r="A558" s="73"/>
      <c r="B558" s="672"/>
      <c r="C558" s="107"/>
      <c r="D558" s="191"/>
      <c r="E558" s="14"/>
      <c r="F558" s="14"/>
      <c r="G558" s="26"/>
      <c r="I558" s="207"/>
    </row>
    <row r="559" spans="1:9" ht="12.75">
      <c r="A559" s="73"/>
      <c r="B559" s="672"/>
      <c r="C559" s="107"/>
      <c r="D559" s="191"/>
      <c r="E559" s="14"/>
      <c r="F559" s="14"/>
      <c r="G559" s="26"/>
      <c r="I559" s="207"/>
    </row>
    <row r="560" spans="1:9" ht="12.75">
      <c r="A560" s="73"/>
      <c r="B560" s="672"/>
      <c r="C560" s="107"/>
      <c r="D560" s="191"/>
      <c r="E560" s="14"/>
      <c r="F560" s="14"/>
      <c r="G560" s="26"/>
      <c r="I560" s="207"/>
    </row>
    <row r="561" spans="1:9" ht="12.75">
      <c r="A561" s="73"/>
      <c r="B561" s="672"/>
      <c r="C561" s="107"/>
      <c r="D561" s="191"/>
      <c r="E561" s="14"/>
      <c r="F561" s="14"/>
      <c r="G561" s="26"/>
      <c r="I561" s="207"/>
    </row>
    <row r="562" spans="1:9" ht="12.75">
      <c r="A562" s="73"/>
      <c r="B562" s="672"/>
      <c r="C562" s="107"/>
      <c r="D562" s="191"/>
      <c r="E562" s="14"/>
      <c r="F562" s="14"/>
      <c r="G562" s="26"/>
      <c r="I562" s="207"/>
    </row>
    <row r="563" spans="1:9" ht="12.75">
      <c r="A563" s="73"/>
      <c r="B563" s="672"/>
      <c r="C563" s="107"/>
      <c r="D563" s="191"/>
      <c r="E563" s="14"/>
      <c r="F563" s="14"/>
      <c r="G563" s="26"/>
      <c r="I563" s="207"/>
    </row>
    <row r="564" spans="1:9" ht="12.75">
      <c r="A564" s="73"/>
      <c r="B564" s="672"/>
      <c r="C564" s="107"/>
      <c r="D564" s="191"/>
      <c r="E564" s="14"/>
      <c r="F564" s="14"/>
      <c r="G564" s="26"/>
      <c r="I564" s="207"/>
    </row>
    <row r="565" spans="1:9" ht="12.75">
      <c r="A565" s="73"/>
      <c r="B565" s="672"/>
      <c r="C565" s="107"/>
      <c r="D565" s="191"/>
      <c r="E565" s="14"/>
      <c r="F565" s="14"/>
      <c r="G565" s="26"/>
      <c r="I565" s="207"/>
    </row>
    <row r="566" spans="1:9" ht="12.75">
      <c r="A566" s="73"/>
      <c r="B566" s="672"/>
      <c r="C566" s="107"/>
      <c r="D566" s="191"/>
      <c r="E566" s="14"/>
      <c r="F566" s="14"/>
      <c r="G566" s="26"/>
      <c r="I566" s="207"/>
    </row>
    <row r="567" spans="1:9" ht="12.75">
      <c r="A567" s="73"/>
      <c r="B567" s="672"/>
      <c r="C567" s="107"/>
      <c r="D567" s="191"/>
      <c r="E567" s="14"/>
      <c r="F567" s="14"/>
      <c r="G567" s="26"/>
      <c r="I567" s="207"/>
    </row>
    <row r="568" spans="1:9" ht="12.75">
      <c r="A568" s="73"/>
      <c r="B568" s="672"/>
      <c r="C568" s="107"/>
      <c r="D568" s="191"/>
      <c r="E568" s="14"/>
      <c r="F568" s="14"/>
      <c r="G568" s="26"/>
      <c r="I568" s="207"/>
    </row>
    <row r="569" spans="1:9" ht="12.75">
      <c r="A569" s="73"/>
      <c r="B569" s="672"/>
      <c r="C569" s="107"/>
      <c r="D569" s="191"/>
      <c r="E569" s="14"/>
      <c r="F569" s="14"/>
      <c r="G569" s="26"/>
      <c r="I569" s="207"/>
    </row>
    <row r="570" spans="1:9" ht="12.75">
      <c r="A570" s="73"/>
      <c r="B570" s="672"/>
      <c r="C570" s="107"/>
      <c r="D570" s="191"/>
      <c r="E570" s="14"/>
      <c r="F570" s="14"/>
      <c r="G570" s="26"/>
      <c r="I570" s="207"/>
    </row>
    <row r="571" spans="1:9" ht="12.75">
      <c r="A571" s="73"/>
      <c r="B571" s="672"/>
      <c r="C571" s="107"/>
      <c r="D571" s="191"/>
      <c r="E571" s="14"/>
      <c r="F571" s="14"/>
      <c r="G571" s="26"/>
      <c r="I571" s="207"/>
    </row>
    <row r="572" spans="1:9" ht="12.75">
      <c r="A572" s="73"/>
      <c r="B572" s="672"/>
      <c r="C572" s="107"/>
      <c r="D572" s="191"/>
      <c r="E572" s="14"/>
      <c r="F572" s="14"/>
      <c r="G572" s="26"/>
      <c r="I572" s="207"/>
    </row>
    <row r="573" spans="1:9" ht="12.75">
      <c r="A573" s="73"/>
      <c r="B573" s="672"/>
      <c r="C573" s="107"/>
      <c r="D573" s="191"/>
      <c r="E573" s="14"/>
      <c r="F573" s="14"/>
      <c r="G573" s="26"/>
      <c r="I573" s="207"/>
    </row>
    <row r="574" spans="1:9" ht="12.75">
      <c r="A574" s="73"/>
      <c r="B574" s="672"/>
      <c r="C574" s="107"/>
      <c r="D574" s="191"/>
      <c r="E574" s="14"/>
      <c r="F574" s="14"/>
      <c r="G574" s="26"/>
      <c r="I574" s="207"/>
    </row>
    <row r="575" spans="1:9" ht="12.75">
      <c r="A575" s="73"/>
      <c r="B575" s="672"/>
      <c r="C575" s="107"/>
      <c r="D575" s="191"/>
      <c r="E575" s="14"/>
      <c r="F575" s="14"/>
      <c r="G575" s="26"/>
      <c r="I575" s="207"/>
    </row>
    <row r="576" spans="1:9" ht="12.75">
      <c r="A576" s="73"/>
      <c r="B576" s="672"/>
      <c r="C576" s="107"/>
      <c r="D576" s="191"/>
      <c r="E576" s="14"/>
      <c r="F576" s="14"/>
      <c r="G576" s="26"/>
      <c r="I576" s="207"/>
    </row>
    <row r="577" spans="1:9" ht="12.75">
      <c r="A577" s="73"/>
      <c r="B577" s="672"/>
      <c r="C577" s="107"/>
      <c r="D577" s="191"/>
      <c r="E577" s="14"/>
      <c r="F577" s="14"/>
      <c r="G577" s="26"/>
      <c r="I577" s="207"/>
    </row>
    <row r="578" spans="1:9" ht="12.75">
      <c r="A578" s="73"/>
      <c r="B578" s="672"/>
      <c r="C578" s="107"/>
      <c r="D578" s="191"/>
      <c r="E578" s="14"/>
      <c r="F578" s="14"/>
      <c r="G578" s="26"/>
      <c r="I578" s="207"/>
    </row>
    <row r="579" spans="1:9" ht="12.75">
      <c r="A579" s="73"/>
      <c r="B579" s="672"/>
      <c r="C579" s="107"/>
      <c r="D579" s="191"/>
      <c r="E579" s="14"/>
      <c r="F579" s="14"/>
      <c r="G579" s="26"/>
      <c r="I579" s="207"/>
    </row>
    <row r="580" spans="1:9" ht="12.75">
      <c r="A580" s="73"/>
      <c r="B580" s="672"/>
      <c r="C580" s="107"/>
      <c r="D580" s="191"/>
      <c r="E580" s="14"/>
      <c r="F580" s="14"/>
      <c r="G580" s="26"/>
      <c r="I580" s="207"/>
    </row>
    <row r="581" spans="1:9" ht="12.75">
      <c r="A581" s="73"/>
      <c r="B581" s="672"/>
      <c r="C581" s="107"/>
      <c r="D581" s="191"/>
      <c r="E581" s="14"/>
      <c r="F581" s="14"/>
      <c r="G581" s="26"/>
      <c r="I581" s="207"/>
    </row>
    <row r="582" spans="1:9" ht="12.75">
      <c r="A582" s="73"/>
      <c r="B582" s="672"/>
      <c r="C582" s="107"/>
      <c r="D582" s="191"/>
      <c r="E582" s="14"/>
      <c r="F582" s="14"/>
      <c r="G582" s="26"/>
      <c r="I582" s="207"/>
    </row>
    <row r="583" spans="1:9" ht="12.75">
      <c r="A583" s="73"/>
      <c r="B583" s="672"/>
      <c r="C583" s="107"/>
      <c r="D583" s="191"/>
      <c r="E583" s="14"/>
      <c r="F583" s="14"/>
      <c r="G583" s="26"/>
      <c r="I583" s="207"/>
    </row>
    <row r="584" spans="1:9" ht="12.75">
      <c r="A584" s="73"/>
      <c r="B584" s="672"/>
      <c r="C584" s="107"/>
      <c r="D584" s="191"/>
      <c r="E584" s="14"/>
      <c r="F584" s="14"/>
      <c r="G584" s="26"/>
      <c r="I584" s="207"/>
    </row>
    <row r="585" spans="1:9" ht="12.75">
      <c r="A585" s="73"/>
      <c r="B585" s="672"/>
      <c r="C585" s="107"/>
      <c r="D585" s="191"/>
      <c r="E585" s="14"/>
      <c r="F585" s="14"/>
      <c r="G585" s="26"/>
      <c r="I585" s="207"/>
    </row>
    <row r="586" spans="1:9" ht="12.75">
      <c r="A586" s="73"/>
      <c r="B586" s="672"/>
      <c r="C586" s="107"/>
      <c r="D586" s="191"/>
      <c r="E586" s="14"/>
      <c r="F586" s="14"/>
      <c r="G586" s="26"/>
      <c r="I586" s="207"/>
    </row>
    <row r="587" spans="1:9" ht="12.75">
      <c r="A587" s="73"/>
      <c r="B587" s="672"/>
      <c r="C587" s="107"/>
      <c r="D587" s="191"/>
      <c r="E587" s="14"/>
      <c r="F587" s="14"/>
      <c r="G587" s="26"/>
      <c r="I587" s="207"/>
    </row>
    <row r="588" spans="1:9" ht="12.75">
      <c r="A588" s="73"/>
      <c r="B588" s="672"/>
      <c r="C588" s="107"/>
      <c r="D588" s="191"/>
      <c r="E588" s="14"/>
      <c r="F588" s="14"/>
      <c r="G588" s="26"/>
      <c r="I588" s="207"/>
    </row>
    <row r="589" spans="1:9" ht="12.75">
      <c r="A589" s="73"/>
      <c r="B589" s="672"/>
      <c r="C589" s="107"/>
      <c r="D589" s="191"/>
      <c r="E589" s="14"/>
      <c r="F589" s="14"/>
      <c r="G589" s="26"/>
      <c r="I589" s="207"/>
    </row>
    <row r="590" spans="1:9" ht="12.75">
      <c r="A590" s="73"/>
      <c r="B590" s="672"/>
      <c r="C590" s="107"/>
      <c r="D590" s="191"/>
      <c r="E590" s="14"/>
      <c r="F590" s="14"/>
      <c r="G590" s="26"/>
      <c r="I590" s="207"/>
    </row>
    <row r="591" spans="1:9" ht="12.75">
      <c r="A591" s="73"/>
      <c r="B591" s="672"/>
      <c r="C591" s="107"/>
      <c r="D591" s="191"/>
      <c r="E591" s="14"/>
      <c r="F591" s="14"/>
      <c r="G591" s="26"/>
      <c r="I591" s="207"/>
    </row>
    <row r="592" spans="1:9" ht="12.75">
      <c r="A592" s="73"/>
      <c r="B592" s="672"/>
      <c r="C592" s="107"/>
      <c r="D592" s="191"/>
      <c r="E592" s="14"/>
      <c r="F592" s="14"/>
      <c r="G592" s="26"/>
      <c r="I592" s="207"/>
    </row>
    <row r="593" spans="1:9" ht="12.75">
      <c r="A593" s="73"/>
      <c r="B593" s="672"/>
      <c r="C593" s="107"/>
      <c r="D593" s="191"/>
      <c r="E593" s="14"/>
      <c r="F593" s="14"/>
      <c r="G593" s="26"/>
      <c r="I593" s="207"/>
    </row>
    <row r="594" spans="1:9" ht="12.75">
      <c r="A594" s="73"/>
      <c r="B594" s="672"/>
      <c r="C594" s="107"/>
      <c r="D594" s="191"/>
      <c r="E594" s="14"/>
      <c r="F594" s="14"/>
      <c r="G594" s="26"/>
      <c r="I594" s="207"/>
    </row>
    <row r="595" spans="1:9" ht="12.75">
      <c r="A595" s="73"/>
      <c r="B595" s="672"/>
      <c r="C595" s="107"/>
      <c r="D595" s="191"/>
      <c r="E595" s="14"/>
      <c r="F595" s="14"/>
      <c r="G595" s="26"/>
      <c r="I595" s="207"/>
    </row>
    <row r="596" spans="1:9" ht="12.75">
      <c r="A596" s="73"/>
      <c r="B596" s="672"/>
      <c r="C596" s="107"/>
      <c r="D596" s="191"/>
      <c r="E596" s="14"/>
      <c r="F596" s="14"/>
      <c r="G596" s="26"/>
      <c r="I596" s="207"/>
    </row>
    <row r="597" spans="1:9" ht="12.75">
      <c r="A597" s="73"/>
      <c r="B597" s="672"/>
      <c r="C597" s="107"/>
      <c r="D597" s="191"/>
      <c r="E597" s="14"/>
      <c r="F597" s="14"/>
      <c r="G597" s="26"/>
      <c r="I597" s="207"/>
    </row>
    <row r="598" spans="1:9" ht="12.75">
      <c r="A598" s="73"/>
      <c r="B598" s="672"/>
      <c r="C598" s="107"/>
      <c r="D598" s="191"/>
      <c r="E598" s="14"/>
      <c r="F598" s="14"/>
      <c r="G598" s="26"/>
      <c r="I598" s="207"/>
    </row>
    <row r="599" spans="1:9" ht="12.75">
      <c r="A599" s="73"/>
      <c r="B599" s="672"/>
      <c r="C599" s="107"/>
      <c r="D599" s="191"/>
      <c r="E599" s="14"/>
      <c r="F599" s="14"/>
      <c r="G599" s="26"/>
      <c r="I599" s="207"/>
    </row>
    <row r="600" spans="1:9" ht="12.75">
      <c r="A600" s="73"/>
      <c r="B600" s="672"/>
      <c r="C600" s="107"/>
      <c r="D600" s="191"/>
      <c r="E600" s="14"/>
      <c r="F600" s="14"/>
      <c r="G600" s="26"/>
      <c r="I600" s="207"/>
    </row>
    <row r="601" spans="1:9" ht="12.75">
      <c r="A601" s="73"/>
      <c r="B601" s="672"/>
      <c r="C601" s="107"/>
      <c r="D601" s="191"/>
      <c r="E601" s="14"/>
      <c r="F601" s="14"/>
      <c r="G601" s="26"/>
      <c r="I601" s="207"/>
    </row>
    <row r="602" spans="1:9" ht="12.75">
      <c r="A602" s="73"/>
      <c r="B602" s="672"/>
      <c r="C602" s="107"/>
      <c r="D602" s="191"/>
      <c r="E602" s="14"/>
      <c r="F602" s="14"/>
      <c r="G602" s="26"/>
      <c r="I602" s="207"/>
    </row>
    <row r="603" spans="1:9" ht="12.75">
      <c r="A603" s="73"/>
      <c r="B603" s="672"/>
      <c r="C603" s="107"/>
      <c r="D603" s="191"/>
      <c r="E603" s="14"/>
      <c r="F603" s="14"/>
      <c r="G603" s="26"/>
      <c r="I603" s="207"/>
    </row>
    <row r="604" spans="1:9" ht="12.75">
      <c r="A604" s="73"/>
      <c r="B604" s="672"/>
      <c r="C604" s="107"/>
      <c r="D604" s="191"/>
      <c r="E604" s="14"/>
      <c r="F604" s="14"/>
      <c r="G604" s="26"/>
      <c r="I604" s="207"/>
    </row>
    <row r="605" spans="1:9" ht="12.75">
      <c r="A605" s="73"/>
      <c r="B605" s="672"/>
      <c r="C605" s="107"/>
      <c r="D605" s="191"/>
      <c r="E605" s="14"/>
      <c r="F605" s="14"/>
      <c r="G605" s="26"/>
      <c r="I605" s="207"/>
    </row>
    <row r="606" spans="1:9" ht="12.75">
      <c r="A606" s="73"/>
      <c r="B606" s="672"/>
      <c r="C606" s="107"/>
      <c r="D606" s="191"/>
      <c r="E606" s="14"/>
      <c r="F606" s="14"/>
      <c r="G606" s="26"/>
      <c r="I606" s="207"/>
    </row>
    <row r="607" spans="1:9" ht="12.75">
      <c r="A607" s="73"/>
      <c r="B607" s="672"/>
      <c r="C607" s="107"/>
      <c r="D607" s="191"/>
      <c r="E607" s="14"/>
      <c r="F607" s="14"/>
      <c r="G607" s="26"/>
      <c r="I607" s="207"/>
    </row>
    <row r="608" spans="1:9" ht="12.75">
      <c r="A608" s="73"/>
      <c r="B608" s="672"/>
      <c r="C608" s="107"/>
      <c r="D608" s="191"/>
      <c r="E608" s="14"/>
      <c r="F608" s="14"/>
      <c r="G608" s="26"/>
      <c r="I608" s="207"/>
    </row>
    <row r="609" spans="1:9" ht="12.75">
      <c r="A609" s="73"/>
      <c r="B609" s="672"/>
      <c r="C609" s="107"/>
      <c r="D609" s="191"/>
      <c r="E609" s="14"/>
      <c r="F609" s="14"/>
      <c r="G609" s="26"/>
      <c r="I609" s="207"/>
    </row>
    <row r="610" spans="1:9" ht="12.75">
      <c r="A610" s="73"/>
      <c r="B610" s="672"/>
      <c r="C610" s="107"/>
      <c r="D610" s="191"/>
      <c r="E610" s="14"/>
      <c r="F610" s="14"/>
      <c r="G610" s="26"/>
      <c r="I610" s="207"/>
    </row>
    <row r="611" spans="1:9" ht="12.75">
      <c r="A611" s="73"/>
      <c r="B611" s="672"/>
      <c r="C611" s="107"/>
      <c r="D611" s="191"/>
      <c r="E611" s="14"/>
      <c r="F611" s="14"/>
      <c r="G611" s="26"/>
      <c r="I611" s="207"/>
    </row>
    <row r="612" spans="1:9" ht="12.75">
      <c r="A612" s="73"/>
      <c r="B612" s="672"/>
      <c r="C612" s="107"/>
      <c r="D612" s="191"/>
      <c r="E612" s="14"/>
      <c r="F612" s="14"/>
      <c r="G612" s="26"/>
      <c r="I612" s="207"/>
    </row>
    <row r="613" spans="1:9" ht="12.75">
      <c r="A613" s="73"/>
      <c r="B613" s="672"/>
      <c r="C613" s="107"/>
      <c r="D613" s="191"/>
      <c r="E613" s="14"/>
      <c r="F613" s="14"/>
      <c r="G613" s="26"/>
      <c r="I613" s="207"/>
    </row>
    <row r="614" spans="1:9" ht="12.75">
      <c r="A614" s="73"/>
      <c r="B614" s="672"/>
      <c r="C614" s="107"/>
      <c r="D614" s="191"/>
      <c r="E614" s="14"/>
      <c r="F614" s="14"/>
      <c r="G614" s="26"/>
      <c r="I614" s="207"/>
    </row>
    <row r="615" spans="1:9" ht="12.75">
      <c r="A615" s="73"/>
      <c r="B615" s="672"/>
      <c r="C615" s="107"/>
      <c r="D615" s="191"/>
      <c r="E615" s="14"/>
      <c r="F615" s="14"/>
      <c r="G615" s="26"/>
      <c r="I615" s="207"/>
    </row>
    <row r="616" spans="1:9" ht="12.75">
      <c r="A616" s="73"/>
      <c r="B616" s="672"/>
      <c r="C616" s="107"/>
      <c r="D616" s="191"/>
      <c r="E616" s="14"/>
      <c r="F616" s="14"/>
      <c r="G616" s="26"/>
      <c r="I616" s="207"/>
    </row>
    <row r="617" spans="1:9" ht="12.75">
      <c r="A617" s="73"/>
      <c r="B617" s="672"/>
      <c r="C617" s="107"/>
      <c r="D617" s="191"/>
      <c r="E617" s="14"/>
      <c r="F617" s="14"/>
      <c r="G617" s="26"/>
      <c r="I617" s="207"/>
    </row>
    <row r="618" spans="1:9" ht="12.75">
      <c r="A618" s="73"/>
      <c r="B618" s="672"/>
      <c r="C618" s="107"/>
      <c r="D618" s="191"/>
      <c r="E618" s="14"/>
      <c r="F618" s="14"/>
      <c r="G618" s="26"/>
      <c r="I618" s="207"/>
    </row>
    <row r="619" spans="1:9" ht="12.75">
      <c r="A619" s="73"/>
      <c r="B619" s="672"/>
      <c r="C619" s="107"/>
      <c r="D619" s="191"/>
      <c r="E619" s="14"/>
      <c r="F619" s="14"/>
      <c r="G619" s="26"/>
      <c r="I619" s="207"/>
    </row>
    <row r="620" spans="1:9" ht="12.75">
      <c r="A620" s="73"/>
      <c r="B620" s="672"/>
      <c r="C620" s="107"/>
      <c r="D620" s="191"/>
      <c r="E620" s="14"/>
      <c r="F620" s="14"/>
      <c r="G620" s="26"/>
      <c r="I620" s="207"/>
    </row>
    <row r="621" spans="1:9" ht="12.75">
      <c r="A621" s="73"/>
      <c r="B621" s="672"/>
      <c r="C621" s="107"/>
      <c r="D621" s="191"/>
      <c r="E621" s="14"/>
      <c r="F621" s="14"/>
      <c r="G621" s="26"/>
      <c r="I621" s="207"/>
    </row>
    <row r="622" spans="1:9" ht="12.75">
      <c r="A622" s="73"/>
      <c r="B622" s="672"/>
      <c r="C622" s="107"/>
      <c r="D622" s="191"/>
      <c r="E622" s="14"/>
      <c r="F622" s="14"/>
      <c r="G622" s="26"/>
      <c r="I622" s="207"/>
    </row>
    <row r="623" spans="1:9" ht="12.75">
      <c r="A623" s="73"/>
      <c r="B623" s="672"/>
      <c r="C623" s="107"/>
      <c r="D623" s="191"/>
      <c r="E623" s="14"/>
      <c r="F623" s="14"/>
      <c r="G623" s="26"/>
      <c r="I623" s="207"/>
    </row>
    <row r="624" spans="1:9" ht="12.75">
      <c r="A624" s="73"/>
      <c r="B624" s="672"/>
      <c r="C624" s="107"/>
      <c r="D624" s="191"/>
      <c r="E624" s="14"/>
      <c r="F624" s="14"/>
      <c r="G624" s="26"/>
      <c r="I624" s="207"/>
    </row>
    <row r="625" spans="1:9" ht="12.75">
      <c r="A625" s="73"/>
      <c r="B625" s="672"/>
      <c r="C625" s="107"/>
      <c r="D625" s="191"/>
      <c r="E625" s="14"/>
      <c r="F625" s="14"/>
      <c r="G625" s="26"/>
      <c r="I625" s="207"/>
    </row>
    <row r="626" spans="1:9" ht="12.75">
      <c r="A626" s="73"/>
      <c r="B626" s="672"/>
      <c r="C626" s="107"/>
      <c r="D626" s="191"/>
      <c r="E626" s="14"/>
      <c r="F626" s="14"/>
      <c r="G626" s="26"/>
      <c r="I626" s="207"/>
    </row>
    <row r="627" spans="1:9" ht="12.75">
      <c r="A627" s="73"/>
      <c r="B627" s="672"/>
      <c r="C627" s="107"/>
      <c r="D627" s="191"/>
      <c r="E627" s="14"/>
      <c r="F627" s="14"/>
      <c r="G627" s="26"/>
      <c r="I627" s="207"/>
    </row>
    <row r="628" spans="1:9" ht="12.75">
      <c r="A628" s="73"/>
      <c r="B628" s="672"/>
      <c r="C628" s="107"/>
      <c r="D628" s="191"/>
      <c r="E628" s="14"/>
      <c r="F628" s="14"/>
      <c r="G628" s="26"/>
      <c r="I628" s="207"/>
    </row>
    <row r="629" spans="1:9" ht="12.75">
      <c r="A629" s="73"/>
      <c r="B629" s="672"/>
      <c r="C629" s="107"/>
      <c r="D629" s="191"/>
      <c r="E629" s="14"/>
      <c r="F629" s="14"/>
      <c r="G629" s="26"/>
      <c r="I629" s="207"/>
    </row>
    <row r="630" spans="1:9" ht="12.75">
      <c r="A630" s="73"/>
      <c r="B630" s="672"/>
      <c r="C630" s="107"/>
      <c r="D630" s="191"/>
      <c r="E630" s="14"/>
      <c r="F630" s="14"/>
      <c r="G630" s="26"/>
      <c r="I630" s="207"/>
    </row>
    <row r="631" spans="1:9" ht="12.75">
      <c r="A631" s="73"/>
      <c r="B631" s="672"/>
      <c r="C631" s="107"/>
      <c r="D631" s="191"/>
      <c r="E631" s="14"/>
      <c r="F631" s="14"/>
      <c r="G631" s="26"/>
      <c r="I631" s="207"/>
    </row>
    <row r="632" spans="1:9" ht="12.75">
      <c r="A632" s="73"/>
      <c r="B632" s="672"/>
      <c r="C632" s="107"/>
      <c r="D632" s="191"/>
      <c r="E632" s="14"/>
      <c r="F632" s="14"/>
      <c r="G632" s="26"/>
      <c r="I632" s="207"/>
    </row>
    <row r="633" spans="1:9" ht="12.75">
      <c r="A633" s="73"/>
      <c r="B633" s="672"/>
      <c r="C633" s="107"/>
      <c r="D633" s="191"/>
      <c r="E633" s="14"/>
      <c r="F633" s="14"/>
      <c r="G633" s="26"/>
      <c r="I633" s="207"/>
    </row>
    <row r="634" spans="1:9" ht="12.75">
      <c r="A634" s="73"/>
      <c r="B634" s="672"/>
      <c r="C634" s="107"/>
      <c r="D634" s="191"/>
      <c r="E634" s="14"/>
      <c r="F634" s="14"/>
      <c r="G634" s="26"/>
      <c r="I634" s="207"/>
    </row>
    <row r="635" spans="1:9" ht="12.75">
      <c r="A635" s="73"/>
      <c r="B635" s="672"/>
      <c r="C635" s="107"/>
      <c r="D635" s="191"/>
      <c r="E635" s="14"/>
      <c r="F635" s="14"/>
      <c r="G635" s="26"/>
      <c r="I635" s="207"/>
    </row>
    <row r="636" spans="1:9" ht="12.75">
      <c r="A636" s="73"/>
      <c r="B636" s="672"/>
      <c r="C636" s="107"/>
      <c r="D636" s="191"/>
      <c r="E636" s="14"/>
      <c r="F636" s="14"/>
      <c r="G636" s="26"/>
      <c r="I636" s="207"/>
    </row>
    <row r="637" spans="1:9" ht="12.75">
      <c r="A637" s="73"/>
      <c r="B637" s="672"/>
      <c r="C637" s="107"/>
      <c r="D637" s="191"/>
      <c r="E637" s="14"/>
      <c r="F637" s="14"/>
      <c r="G637" s="26"/>
      <c r="I637" s="207"/>
    </row>
    <row r="638" spans="1:9" ht="12.75">
      <c r="A638" s="73"/>
      <c r="B638" s="672"/>
      <c r="C638" s="107"/>
      <c r="D638" s="191"/>
      <c r="E638" s="14"/>
      <c r="F638" s="14"/>
      <c r="G638" s="26"/>
      <c r="I638" s="207"/>
    </row>
    <row r="639" spans="1:9" ht="12.75">
      <c r="A639" s="73"/>
      <c r="B639" s="672"/>
      <c r="C639" s="107"/>
      <c r="D639" s="191"/>
      <c r="E639" s="14"/>
      <c r="F639" s="14"/>
      <c r="G639" s="26"/>
      <c r="I639" s="207"/>
    </row>
    <row r="640" spans="1:9" ht="12.75">
      <c r="A640" s="73"/>
      <c r="B640" s="672"/>
      <c r="C640" s="107"/>
      <c r="D640" s="191"/>
      <c r="E640" s="14"/>
      <c r="F640" s="14"/>
      <c r="G640" s="26"/>
      <c r="I640" s="207"/>
    </row>
    <row r="641" spans="1:9" ht="12.75">
      <c r="A641" s="73"/>
      <c r="B641" s="672"/>
      <c r="C641" s="107"/>
      <c r="D641" s="191"/>
      <c r="E641" s="14"/>
      <c r="F641" s="14"/>
      <c r="G641" s="26"/>
      <c r="I641" s="207"/>
    </row>
    <row r="642" spans="1:9" ht="12.75">
      <c r="A642" s="73"/>
      <c r="B642" s="672"/>
      <c r="C642" s="107"/>
      <c r="D642" s="191"/>
      <c r="E642" s="14"/>
      <c r="F642" s="14"/>
      <c r="G642" s="26"/>
      <c r="I642" s="207"/>
    </row>
    <row r="643" spans="1:9" ht="12.75">
      <c r="A643" s="73"/>
      <c r="B643" s="672"/>
      <c r="C643" s="107"/>
      <c r="D643" s="191"/>
      <c r="E643" s="14"/>
      <c r="F643" s="14"/>
      <c r="G643" s="26"/>
      <c r="I643" s="207"/>
    </row>
    <row r="644" spans="1:9" ht="12.75">
      <c r="A644" s="73"/>
      <c r="B644" s="672"/>
      <c r="C644" s="107"/>
      <c r="D644" s="191"/>
      <c r="E644" s="14"/>
      <c r="F644" s="14"/>
      <c r="G644" s="26"/>
      <c r="I644" s="207"/>
    </row>
    <row r="645" spans="1:9" ht="12.75">
      <c r="A645" s="73"/>
      <c r="B645" s="672"/>
      <c r="C645" s="107"/>
      <c r="D645" s="191"/>
      <c r="E645" s="14"/>
      <c r="F645" s="14"/>
      <c r="G645" s="26"/>
      <c r="I645" s="207"/>
    </row>
    <row r="646" spans="1:9" ht="12.75">
      <c r="A646" s="73"/>
      <c r="B646" s="672"/>
      <c r="C646" s="107"/>
      <c r="D646" s="191"/>
      <c r="E646" s="14"/>
      <c r="F646" s="14"/>
      <c r="G646" s="26"/>
      <c r="I646" s="207"/>
    </row>
    <row r="647" spans="1:9" ht="12.75">
      <c r="A647" s="73"/>
      <c r="B647" s="672"/>
      <c r="C647" s="107"/>
      <c r="D647" s="191"/>
      <c r="E647" s="14"/>
      <c r="F647" s="14"/>
      <c r="G647" s="26"/>
      <c r="I647" s="207"/>
    </row>
    <row r="648" spans="1:9" ht="12.75">
      <c r="A648" s="73"/>
      <c r="B648" s="672"/>
      <c r="C648" s="107"/>
      <c r="D648" s="191"/>
      <c r="E648" s="14"/>
      <c r="F648" s="14"/>
      <c r="G648" s="26"/>
      <c r="I648" s="207"/>
    </row>
    <row r="649" spans="1:9" ht="12.75">
      <c r="A649" s="73"/>
      <c r="B649" s="672"/>
      <c r="C649" s="107"/>
      <c r="D649" s="191"/>
      <c r="E649" s="14"/>
      <c r="F649" s="14"/>
      <c r="G649" s="26"/>
      <c r="I649" s="207"/>
    </row>
    <row r="650" spans="1:9" ht="12.75">
      <c r="A650" s="73"/>
      <c r="B650" s="672"/>
      <c r="C650" s="107"/>
      <c r="D650" s="191"/>
      <c r="E650" s="14"/>
      <c r="F650" s="14"/>
      <c r="G650" s="26"/>
      <c r="I650" s="207"/>
    </row>
    <row r="651" spans="1:9" ht="12.75">
      <c r="A651" s="73"/>
      <c r="B651" s="672"/>
      <c r="C651" s="107"/>
      <c r="D651" s="191"/>
      <c r="E651" s="14"/>
      <c r="F651" s="14"/>
      <c r="G651" s="26"/>
      <c r="I651" s="207"/>
    </row>
    <row r="652" spans="1:9" ht="12.75">
      <c r="A652" s="73"/>
      <c r="B652" s="672"/>
      <c r="C652" s="107"/>
      <c r="D652" s="191"/>
      <c r="E652" s="14"/>
      <c r="F652" s="14"/>
      <c r="G652" s="26"/>
      <c r="I652" s="207"/>
    </row>
    <row r="653" spans="1:9" ht="12.75">
      <c r="A653" s="73"/>
      <c r="B653" s="672"/>
      <c r="C653" s="107"/>
      <c r="D653" s="191"/>
      <c r="E653" s="14"/>
      <c r="F653" s="14"/>
      <c r="G653" s="26"/>
      <c r="I653" s="207"/>
    </row>
    <row r="654" spans="1:9" ht="12.75">
      <c r="A654" s="73"/>
      <c r="B654" s="672"/>
      <c r="C654" s="107"/>
      <c r="D654" s="191"/>
      <c r="E654" s="14"/>
      <c r="F654" s="14"/>
      <c r="G654" s="26"/>
      <c r="I654" s="207"/>
    </row>
    <row r="655" spans="1:9" ht="12.75">
      <c r="A655" s="73"/>
      <c r="B655" s="672"/>
      <c r="C655" s="107"/>
      <c r="D655" s="191"/>
      <c r="E655" s="14"/>
      <c r="F655" s="14"/>
      <c r="G655" s="26"/>
      <c r="I655" s="207"/>
    </row>
    <row r="656" spans="1:9" ht="12.75">
      <c r="A656" s="73"/>
      <c r="B656" s="672"/>
      <c r="C656" s="107"/>
      <c r="D656" s="191"/>
      <c r="E656" s="14"/>
      <c r="F656" s="14"/>
      <c r="G656" s="26"/>
      <c r="I656" s="207"/>
    </row>
    <row r="657" spans="1:9" ht="12.75">
      <c r="A657" s="73"/>
      <c r="B657" s="672"/>
      <c r="C657" s="107"/>
      <c r="D657" s="191"/>
      <c r="E657" s="14"/>
      <c r="F657" s="14"/>
      <c r="G657" s="26"/>
      <c r="I657" s="207"/>
    </row>
    <row r="658" spans="1:9" ht="12.75">
      <c r="A658" s="73"/>
      <c r="B658" s="672"/>
      <c r="C658" s="107"/>
      <c r="D658" s="191"/>
      <c r="E658" s="14"/>
      <c r="F658" s="14"/>
      <c r="G658" s="26"/>
      <c r="I658" s="207"/>
    </row>
    <row r="659" spans="1:9" ht="12.75">
      <c r="A659" s="73"/>
      <c r="B659" s="672"/>
      <c r="C659" s="107"/>
      <c r="D659" s="191"/>
      <c r="E659" s="14"/>
      <c r="F659" s="14"/>
      <c r="G659" s="26"/>
      <c r="I659" s="207"/>
    </row>
    <row r="660" spans="1:9" ht="12.75">
      <c r="A660" s="73"/>
      <c r="B660" s="672"/>
      <c r="C660" s="107"/>
      <c r="D660" s="191"/>
      <c r="E660" s="14"/>
      <c r="F660" s="14"/>
      <c r="G660" s="26"/>
      <c r="I660" s="207"/>
    </row>
    <row r="661" spans="1:9" ht="12.75">
      <c r="A661" s="73"/>
      <c r="B661" s="672"/>
      <c r="C661" s="107"/>
      <c r="D661" s="191"/>
      <c r="E661" s="14"/>
      <c r="F661" s="14"/>
      <c r="G661" s="26"/>
      <c r="I661" s="207"/>
    </row>
    <row r="662" spans="1:9" ht="12.75">
      <c r="A662" s="73"/>
      <c r="B662" s="672"/>
      <c r="C662" s="107"/>
      <c r="D662" s="191"/>
      <c r="E662" s="14"/>
      <c r="F662" s="14"/>
      <c r="G662" s="26"/>
      <c r="I662" s="207"/>
    </row>
    <row r="663" spans="1:9" ht="12.75">
      <c r="A663" s="73"/>
      <c r="B663" s="672"/>
      <c r="C663" s="107"/>
      <c r="D663" s="191"/>
      <c r="E663" s="14"/>
      <c r="F663" s="14"/>
      <c r="G663" s="26"/>
      <c r="I663" s="207"/>
    </row>
    <row r="664" spans="1:9" ht="12.75">
      <c r="A664" s="73"/>
      <c r="B664" s="672"/>
      <c r="C664" s="107"/>
      <c r="D664" s="191"/>
      <c r="E664" s="14"/>
      <c r="F664" s="14"/>
      <c r="G664" s="26"/>
      <c r="I664" s="207"/>
    </row>
    <row r="665" spans="1:9" ht="12.75">
      <c r="A665" s="73"/>
      <c r="B665" s="672"/>
      <c r="C665" s="107"/>
      <c r="D665" s="191"/>
      <c r="E665" s="14"/>
      <c r="F665" s="14"/>
      <c r="G665" s="26"/>
      <c r="I665" s="207"/>
    </row>
    <row r="666" spans="1:9" ht="12.75">
      <c r="A666" s="73"/>
      <c r="B666" s="672"/>
      <c r="C666" s="107"/>
      <c r="D666" s="191"/>
      <c r="E666" s="14"/>
      <c r="F666" s="14"/>
      <c r="G666" s="26"/>
      <c r="I666" s="207"/>
    </row>
    <row r="667" spans="1:9" ht="12.75">
      <c r="A667" s="73"/>
      <c r="B667" s="672"/>
      <c r="C667" s="107"/>
      <c r="D667" s="191"/>
      <c r="E667" s="14"/>
      <c r="F667" s="14"/>
      <c r="G667" s="26"/>
      <c r="I667" s="207"/>
    </row>
    <row r="668" spans="1:9" ht="12.75">
      <c r="A668" s="73"/>
      <c r="B668" s="672"/>
      <c r="C668" s="107"/>
      <c r="D668" s="191"/>
      <c r="E668" s="14"/>
      <c r="F668" s="14"/>
      <c r="G668" s="26"/>
      <c r="I668" s="207"/>
    </row>
    <row r="669" spans="1:9" ht="12.75">
      <c r="A669" s="73"/>
      <c r="B669" s="672"/>
      <c r="C669" s="107"/>
      <c r="D669" s="191"/>
      <c r="E669" s="14"/>
      <c r="F669" s="14"/>
      <c r="G669" s="26"/>
      <c r="I669" s="207"/>
    </row>
    <row r="670" spans="1:9" ht="12.75">
      <c r="A670" s="73"/>
      <c r="B670" s="672"/>
      <c r="C670" s="107"/>
      <c r="D670" s="191"/>
      <c r="E670" s="14"/>
      <c r="F670" s="14"/>
      <c r="G670" s="26"/>
      <c r="I670" s="207"/>
    </row>
    <row r="671" spans="1:9" ht="12.75">
      <c r="A671" s="73"/>
      <c r="B671" s="672"/>
      <c r="C671" s="107"/>
      <c r="D671" s="191"/>
      <c r="E671" s="14"/>
      <c r="F671" s="14"/>
      <c r="G671" s="26"/>
      <c r="I671" s="207"/>
    </row>
    <row r="672" spans="1:9" ht="12.75">
      <c r="A672" s="73"/>
      <c r="B672" s="672"/>
      <c r="C672" s="107"/>
      <c r="D672" s="191"/>
      <c r="E672" s="14"/>
      <c r="F672" s="14"/>
      <c r="G672" s="26"/>
      <c r="I672" s="207"/>
    </row>
    <row r="673" spans="1:9" ht="12.75">
      <c r="A673" s="73"/>
      <c r="B673" s="672"/>
      <c r="C673" s="107"/>
      <c r="D673" s="191"/>
      <c r="E673" s="14"/>
      <c r="F673" s="14"/>
      <c r="G673" s="26"/>
      <c r="I673" s="207"/>
    </row>
    <row r="674" spans="1:9" ht="12.75">
      <c r="A674" s="73"/>
      <c r="B674" s="672"/>
      <c r="C674" s="107"/>
      <c r="D674" s="191"/>
      <c r="E674" s="14"/>
      <c r="F674" s="14"/>
      <c r="G674" s="26"/>
      <c r="I674" s="207"/>
    </row>
    <row r="675" spans="1:9" ht="12.75">
      <c r="A675" s="73"/>
      <c r="B675" s="672"/>
      <c r="C675" s="107"/>
      <c r="D675" s="191"/>
      <c r="E675" s="14"/>
      <c r="F675" s="14"/>
      <c r="G675" s="26"/>
      <c r="I675" s="207"/>
    </row>
    <row r="676" spans="1:9" ht="12.75">
      <c r="A676" s="73"/>
      <c r="B676" s="672"/>
      <c r="C676" s="107"/>
      <c r="D676" s="191"/>
      <c r="E676" s="14"/>
      <c r="F676" s="14"/>
      <c r="G676" s="26"/>
      <c r="I676" s="207"/>
    </row>
    <row r="677" spans="1:9" ht="12.75">
      <c r="A677" s="73"/>
      <c r="B677" s="672"/>
      <c r="C677" s="107"/>
      <c r="D677" s="191"/>
      <c r="E677" s="14"/>
      <c r="F677" s="14"/>
      <c r="G677" s="26"/>
      <c r="I677" s="207"/>
    </row>
    <row r="678" spans="1:9" ht="12.75">
      <c r="A678" s="73"/>
      <c r="B678" s="672"/>
      <c r="C678" s="107"/>
      <c r="D678" s="191"/>
      <c r="E678" s="14"/>
      <c r="F678" s="14"/>
      <c r="G678" s="26"/>
      <c r="I678" s="207"/>
    </row>
    <row r="679" spans="1:9" ht="12.75">
      <c r="A679" s="73"/>
      <c r="B679" s="672"/>
      <c r="C679" s="107"/>
      <c r="D679" s="191"/>
      <c r="E679" s="14"/>
      <c r="F679" s="14"/>
      <c r="G679" s="26"/>
      <c r="I679" s="207"/>
    </row>
    <row r="680" spans="1:9" ht="12.75">
      <c r="A680" s="73"/>
      <c r="B680" s="672"/>
      <c r="C680" s="107"/>
      <c r="D680" s="191"/>
      <c r="E680" s="14"/>
      <c r="F680" s="14"/>
      <c r="G680" s="26"/>
      <c r="I680" s="207"/>
    </row>
    <row r="681" spans="1:9" ht="12.75">
      <c r="A681" s="73"/>
      <c r="B681" s="672"/>
      <c r="C681" s="107"/>
      <c r="D681" s="191"/>
      <c r="E681" s="14"/>
      <c r="F681" s="14"/>
      <c r="G681" s="26"/>
      <c r="I681" s="207"/>
    </row>
    <row r="682" spans="1:9" ht="12.75">
      <c r="A682" s="73"/>
      <c r="B682" s="672"/>
      <c r="C682" s="107"/>
      <c r="D682" s="191"/>
      <c r="E682" s="14"/>
      <c r="F682" s="14"/>
      <c r="G682" s="26"/>
      <c r="I682" s="207"/>
    </row>
    <row r="683" spans="1:9" ht="12.75">
      <c r="A683" s="73"/>
      <c r="B683" s="672"/>
      <c r="C683" s="107"/>
      <c r="D683" s="191"/>
      <c r="E683" s="14"/>
      <c r="F683" s="14"/>
      <c r="G683" s="26"/>
      <c r="I683" s="207"/>
    </row>
    <row r="684" spans="1:9" ht="12.75">
      <c r="A684" s="73"/>
      <c r="B684" s="672"/>
      <c r="C684" s="107"/>
      <c r="D684" s="191"/>
      <c r="E684" s="14"/>
      <c r="F684" s="14"/>
      <c r="G684" s="26"/>
      <c r="I684" s="207"/>
    </row>
    <row r="685" spans="1:9" ht="12.75">
      <c r="A685" s="73"/>
      <c r="B685" s="672"/>
      <c r="C685" s="107"/>
      <c r="D685" s="191"/>
      <c r="E685" s="14"/>
      <c r="F685" s="14"/>
      <c r="G685" s="26"/>
      <c r="I685" s="207"/>
    </row>
    <row r="686" spans="1:9" ht="12.75">
      <c r="A686" s="73"/>
      <c r="B686" s="672"/>
      <c r="C686" s="107"/>
      <c r="D686" s="191"/>
      <c r="E686" s="14"/>
      <c r="F686" s="14"/>
      <c r="G686" s="26"/>
      <c r="I686" s="207"/>
    </row>
    <row r="687" spans="1:9" ht="12.75">
      <c r="A687" s="73"/>
      <c r="B687" s="672"/>
      <c r="C687" s="107"/>
      <c r="D687" s="191"/>
      <c r="E687" s="14"/>
      <c r="F687" s="14"/>
      <c r="G687" s="26"/>
      <c r="I687" s="207"/>
    </row>
    <row r="688" spans="1:9" ht="12.75">
      <c r="A688" s="73"/>
      <c r="B688" s="672"/>
      <c r="C688" s="107"/>
      <c r="D688" s="191"/>
      <c r="E688" s="14"/>
      <c r="F688" s="14"/>
      <c r="G688" s="26"/>
      <c r="I688" s="207"/>
    </row>
    <row r="689" spans="1:9" ht="12.75">
      <c r="A689" s="73"/>
      <c r="B689" s="672"/>
      <c r="C689" s="107"/>
      <c r="D689" s="191"/>
      <c r="E689" s="14"/>
      <c r="F689" s="14"/>
      <c r="G689" s="26"/>
      <c r="I689" s="207"/>
    </row>
    <row r="690" spans="1:9" ht="12.75">
      <c r="A690" s="73"/>
      <c r="B690" s="672"/>
      <c r="C690" s="107"/>
      <c r="D690" s="191"/>
      <c r="E690" s="14"/>
      <c r="F690" s="14"/>
      <c r="G690" s="26"/>
      <c r="I690" s="207"/>
    </row>
    <row r="691" spans="1:9" ht="12.75">
      <c r="A691" s="73"/>
      <c r="B691" s="672"/>
      <c r="C691" s="107"/>
      <c r="D691" s="191"/>
      <c r="E691" s="14"/>
      <c r="F691" s="14"/>
      <c r="G691" s="26"/>
      <c r="I691" s="207"/>
    </row>
    <row r="692" spans="1:9" ht="12.75">
      <c r="A692" s="73"/>
      <c r="B692" s="672"/>
      <c r="C692" s="107"/>
      <c r="D692" s="191"/>
      <c r="E692" s="14"/>
      <c r="F692" s="14"/>
      <c r="G692" s="26"/>
      <c r="I692" s="207"/>
    </row>
    <row r="693" spans="1:9" ht="12.75">
      <c r="A693" s="73"/>
      <c r="B693" s="672"/>
      <c r="C693" s="107"/>
      <c r="D693" s="191"/>
      <c r="E693" s="14"/>
      <c r="F693" s="14"/>
      <c r="G693" s="26"/>
      <c r="I693" s="207"/>
    </row>
    <row r="694" spans="1:9" ht="12.75">
      <c r="A694" s="73"/>
      <c r="B694" s="672"/>
      <c r="C694" s="107"/>
      <c r="D694" s="191"/>
      <c r="E694" s="14"/>
      <c r="F694" s="14"/>
      <c r="G694" s="26"/>
      <c r="I694" s="207"/>
    </row>
    <row r="695" spans="1:9" ht="12.75">
      <c r="A695" s="73"/>
      <c r="B695" s="672"/>
      <c r="C695" s="107"/>
      <c r="D695" s="191"/>
      <c r="E695" s="14"/>
      <c r="F695" s="14"/>
      <c r="G695" s="26"/>
      <c r="I695" s="207"/>
    </row>
    <row r="696" spans="1:9" ht="12.75">
      <c r="A696" s="73"/>
      <c r="B696" s="672"/>
      <c r="C696" s="107"/>
      <c r="D696" s="191"/>
      <c r="E696" s="14"/>
      <c r="F696" s="14"/>
      <c r="G696" s="26"/>
      <c r="I696" s="207"/>
    </row>
    <row r="697" spans="1:9" ht="12.75">
      <c r="A697" s="73"/>
      <c r="B697" s="672"/>
      <c r="C697" s="107"/>
      <c r="D697" s="191"/>
      <c r="E697" s="14"/>
      <c r="F697" s="14"/>
      <c r="G697" s="26"/>
      <c r="I697" s="207"/>
    </row>
    <row r="698" spans="1:9" ht="12.75">
      <c r="A698" s="73"/>
      <c r="B698" s="672"/>
      <c r="C698" s="107"/>
      <c r="D698" s="191"/>
      <c r="E698" s="14"/>
      <c r="F698" s="14"/>
      <c r="G698" s="26"/>
      <c r="I698" s="207"/>
    </row>
    <row r="699" spans="1:9" ht="12.75">
      <c r="A699" s="73"/>
      <c r="B699" s="672"/>
      <c r="C699" s="107"/>
      <c r="D699" s="191"/>
      <c r="E699" s="14"/>
      <c r="F699" s="14"/>
      <c r="G699" s="26"/>
      <c r="I699" s="207"/>
    </row>
    <row r="700" spans="1:9" ht="12.75">
      <c r="A700" s="73"/>
      <c r="B700" s="672"/>
      <c r="C700" s="107"/>
      <c r="D700" s="191"/>
      <c r="E700" s="14"/>
      <c r="F700" s="14"/>
      <c r="G700" s="26"/>
      <c r="I700" s="207"/>
    </row>
    <row r="701" spans="1:9" ht="12.75">
      <c r="A701" s="73"/>
      <c r="B701" s="672"/>
      <c r="C701" s="107"/>
      <c r="D701" s="191"/>
      <c r="E701" s="14"/>
      <c r="F701" s="14"/>
      <c r="G701" s="26"/>
      <c r="I701" s="207"/>
    </row>
    <row r="702" spans="1:9" ht="12.75">
      <c r="A702" s="73"/>
      <c r="B702" s="672"/>
      <c r="C702" s="107"/>
      <c r="D702" s="191"/>
      <c r="E702" s="14"/>
      <c r="F702" s="14"/>
      <c r="G702" s="26"/>
      <c r="I702" s="207"/>
    </row>
    <row r="703" spans="1:9" ht="12.75">
      <c r="A703" s="73"/>
      <c r="B703" s="672"/>
      <c r="C703" s="107"/>
      <c r="D703" s="191"/>
      <c r="E703" s="14"/>
      <c r="F703" s="14"/>
      <c r="G703" s="26"/>
      <c r="I703" s="207"/>
    </row>
    <row r="704" spans="1:9" ht="12.75">
      <c r="A704" s="73"/>
      <c r="B704" s="672"/>
      <c r="C704" s="107"/>
      <c r="D704" s="191"/>
      <c r="E704" s="14"/>
      <c r="F704" s="14"/>
      <c r="G704" s="26"/>
      <c r="I704" s="207"/>
    </row>
    <row r="705" spans="1:9" ht="12.75">
      <c r="A705" s="73"/>
      <c r="B705" s="672"/>
      <c r="C705" s="107"/>
      <c r="D705" s="191"/>
      <c r="E705" s="14"/>
      <c r="F705" s="14"/>
      <c r="G705" s="26"/>
      <c r="I705" s="207"/>
    </row>
    <row r="706" spans="1:9" ht="12.75">
      <c r="A706" s="73"/>
      <c r="B706" s="672"/>
      <c r="C706" s="107"/>
      <c r="D706" s="191"/>
      <c r="E706" s="14"/>
      <c r="F706" s="14"/>
      <c r="G706" s="26"/>
      <c r="I706" s="207"/>
    </row>
    <row r="707" spans="1:9" ht="12.75">
      <c r="A707" s="73"/>
      <c r="B707" s="672"/>
      <c r="C707" s="107"/>
      <c r="D707" s="191"/>
      <c r="E707" s="14"/>
      <c r="F707" s="14"/>
      <c r="G707" s="26"/>
      <c r="I707" s="207"/>
    </row>
    <row r="708" spans="1:9" ht="12.75">
      <c r="A708" s="73"/>
      <c r="B708" s="672"/>
      <c r="C708" s="107"/>
      <c r="D708" s="191"/>
      <c r="E708" s="14"/>
      <c r="F708" s="14"/>
      <c r="G708" s="26"/>
      <c r="I708" s="207"/>
    </row>
    <row r="709" spans="1:9" ht="12.75">
      <c r="A709" s="73"/>
      <c r="B709" s="672"/>
      <c r="C709" s="107"/>
      <c r="D709" s="191"/>
      <c r="E709" s="14"/>
      <c r="F709" s="14"/>
      <c r="G709" s="26"/>
      <c r="I709" s="207"/>
    </row>
    <row r="710" spans="1:9" ht="12.75">
      <c r="A710" s="73"/>
      <c r="B710" s="672"/>
      <c r="C710" s="107"/>
      <c r="D710" s="191"/>
      <c r="E710" s="14"/>
      <c r="F710" s="14"/>
      <c r="G710" s="26"/>
      <c r="I710" s="207"/>
    </row>
    <row r="711" spans="1:9" ht="12.75">
      <c r="A711" s="73"/>
      <c r="B711" s="672"/>
      <c r="C711" s="107"/>
      <c r="D711" s="191"/>
      <c r="E711" s="14"/>
      <c r="F711" s="14"/>
      <c r="G711" s="26"/>
      <c r="I711" s="207"/>
    </row>
    <row r="712" spans="1:9" ht="12.75">
      <c r="A712" s="73"/>
      <c r="B712" s="672"/>
      <c r="C712" s="107"/>
      <c r="D712" s="191"/>
      <c r="E712" s="14"/>
      <c r="F712" s="14"/>
      <c r="G712" s="26"/>
      <c r="I712" s="207"/>
    </row>
    <row r="713" spans="1:9" ht="12.75">
      <c r="A713" s="73"/>
      <c r="B713" s="672"/>
      <c r="C713" s="107"/>
      <c r="D713" s="191"/>
      <c r="E713" s="14"/>
      <c r="F713" s="14"/>
      <c r="G713" s="26"/>
      <c r="I713" s="207"/>
    </row>
    <row r="714" spans="1:9" ht="12.75">
      <c r="A714" s="73"/>
      <c r="B714" s="672"/>
      <c r="C714" s="107"/>
      <c r="D714" s="191"/>
      <c r="E714" s="14"/>
      <c r="F714" s="14"/>
      <c r="G714" s="26"/>
      <c r="I714" s="207"/>
    </row>
    <row r="715" spans="1:9" ht="12.75">
      <c r="A715" s="73"/>
      <c r="B715" s="672"/>
      <c r="C715" s="107"/>
      <c r="D715" s="191"/>
      <c r="E715" s="14"/>
      <c r="F715" s="14"/>
      <c r="G715" s="26"/>
      <c r="I715" s="207"/>
    </row>
    <row r="716" spans="1:9" ht="12.75">
      <c r="A716" s="73"/>
      <c r="B716" s="672"/>
      <c r="C716" s="107"/>
      <c r="D716" s="191"/>
      <c r="E716" s="14"/>
      <c r="F716" s="14"/>
      <c r="G716" s="26"/>
      <c r="I716" s="207"/>
    </row>
    <row r="717" spans="1:9" ht="12.75">
      <c r="A717" s="73"/>
      <c r="B717" s="672"/>
      <c r="C717" s="107"/>
      <c r="D717" s="191"/>
      <c r="E717" s="14"/>
      <c r="F717" s="14"/>
      <c r="G717" s="26"/>
      <c r="I717" s="207"/>
    </row>
    <row r="718" spans="1:9" ht="12.75">
      <c r="A718" s="73"/>
      <c r="B718" s="672"/>
      <c r="C718" s="107"/>
      <c r="D718" s="191"/>
      <c r="E718" s="14"/>
      <c r="F718" s="14"/>
      <c r="G718" s="26"/>
      <c r="I718" s="207"/>
    </row>
    <row r="719" spans="1:9" ht="12.75">
      <c r="A719" s="73"/>
      <c r="B719" s="672"/>
      <c r="C719" s="107"/>
      <c r="D719" s="191"/>
      <c r="E719" s="14"/>
      <c r="F719" s="14"/>
      <c r="G719" s="26"/>
      <c r="I719" s="207"/>
    </row>
    <row r="720" spans="1:9" ht="12.75">
      <c r="A720" s="73"/>
      <c r="B720" s="672"/>
      <c r="C720" s="107"/>
      <c r="D720" s="191"/>
      <c r="E720" s="14"/>
      <c r="F720" s="14"/>
      <c r="G720" s="26"/>
      <c r="I720" s="207"/>
    </row>
    <row r="721" spans="1:9" ht="12.75">
      <c r="A721" s="73"/>
      <c r="B721" s="672"/>
      <c r="C721" s="107"/>
      <c r="D721" s="191"/>
      <c r="E721" s="14"/>
      <c r="F721" s="14"/>
      <c r="G721" s="26"/>
      <c r="I721" s="207"/>
    </row>
    <row r="722" spans="1:9" ht="12.75">
      <c r="A722" s="73"/>
      <c r="B722" s="672"/>
      <c r="C722" s="107"/>
      <c r="D722" s="191"/>
      <c r="E722" s="14"/>
      <c r="F722" s="14"/>
      <c r="G722" s="26"/>
      <c r="I722" s="207"/>
    </row>
    <row r="723" spans="1:9" ht="12.75">
      <c r="A723" s="73"/>
      <c r="B723" s="672"/>
      <c r="C723" s="107"/>
      <c r="D723" s="191"/>
      <c r="E723" s="14"/>
      <c r="F723" s="14"/>
      <c r="G723" s="26"/>
      <c r="I723" s="207"/>
    </row>
    <row r="724" spans="1:9" ht="12.75">
      <c r="A724" s="73"/>
      <c r="B724" s="672"/>
      <c r="C724" s="107"/>
      <c r="D724" s="191"/>
      <c r="E724" s="14"/>
      <c r="F724" s="14"/>
      <c r="G724" s="26"/>
      <c r="I724" s="207"/>
    </row>
    <row r="725" spans="1:9" ht="12.75">
      <c r="A725" s="73"/>
      <c r="B725" s="672"/>
      <c r="C725" s="107"/>
      <c r="D725" s="191"/>
      <c r="E725" s="14"/>
      <c r="F725" s="14"/>
      <c r="G725" s="26"/>
      <c r="I725" s="207"/>
    </row>
    <row r="726" spans="1:9" ht="12.75">
      <c r="A726" s="73"/>
      <c r="B726" s="672"/>
      <c r="C726" s="107"/>
      <c r="D726" s="191"/>
      <c r="E726" s="14"/>
      <c r="F726" s="14"/>
      <c r="G726" s="26"/>
      <c r="I726" s="207"/>
    </row>
    <row r="727" spans="1:9" ht="12.75">
      <c r="A727" s="73"/>
      <c r="B727" s="672"/>
      <c r="C727" s="107"/>
      <c r="D727" s="191"/>
      <c r="E727" s="14"/>
      <c r="F727" s="14"/>
      <c r="G727" s="26"/>
      <c r="I727" s="207"/>
    </row>
    <row r="728" spans="1:9" ht="12.75">
      <c r="A728" s="73"/>
      <c r="B728" s="672"/>
      <c r="C728" s="107"/>
      <c r="D728" s="191"/>
      <c r="E728" s="14"/>
      <c r="F728" s="14"/>
      <c r="G728" s="26"/>
      <c r="I728" s="207"/>
    </row>
    <row r="729" spans="1:9" ht="12.75">
      <c r="A729" s="73"/>
      <c r="B729" s="672"/>
      <c r="C729" s="107"/>
      <c r="D729" s="191"/>
      <c r="E729" s="14"/>
      <c r="F729" s="14"/>
      <c r="G729" s="26"/>
      <c r="I729" s="207"/>
    </row>
    <row r="730" spans="1:9" ht="12.75">
      <c r="A730" s="73"/>
      <c r="B730" s="672"/>
      <c r="C730" s="107"/>
      <c r="D730" s="191"/>
      <c r="E730" s="14"/>
      <c r="F730" s="14"/>
      <c r="G730" s="26"/>
      <c r="I730" s="207"/>
    </row>
    <row r="731" spans="1:9" ht="12.75">
      <c r="A731" s="73"/>
      <c r="B731" s="672"/>
      <c r="C731" s="107"/>
      <c r="D731" s="191"/>
      <c r="E731" s="14"/>
      <c r="F731" s="14"/>
      <c r="G731" s="26"/>
      <c r="I731" s="207"/>
    </row>
    <row r="732" spans="1:9" ht="12.75">
      <c r="A732" s="73"/>
      <c r="B732" s="672"/>
      <c r="C732" s="107"/>
      <c r="D732" s="191"/>
      <c r="E732" s="14"/>
      <c r="F732" s="14"/>
      <c r="G732" s="26"/>
      <c r="I732" s="207"/>
    </row>
    <row r="733" spans="1:9" ht="12.75">
      <c r="A733" s="73"/>
      <c r="B733" s="672"/>
      <c r="C733" s="107"/>
      <c r="D733" s="191"/>
      <c r="E733" s="14"/>
      <c r="F733" s="14"/>
      <c r="G733" s="26"/>
      <c r="I733" s="207"/>
    </row>
    <row r="734" spans="1:9" ht="12.75">
      <c r="A734" s="73"/>
      <c r="B734" s="672"/>
      <c r="C734" s="107"/>
      <c r="D734" s="191"/>
      <c r="E734" s="14"/>
      <c r="F734" s="14"/>
      <c r="G734" s="26"/>
      <c r="I734" s="207"/>
    </row>
    <row r="735" spans="1:9" ht="12.75">
      <c r="A735" s="73"/>
      <c r="B735" s="672"/>
      <c r="C735" s="107"/>
      <c r="D735" s="191"/>
      <c r="E735" s="14"/>
      <c r="F735" s="14"/>
      <c r="G735" s="26"/>
      <c r="I735" s="207"/>
    </row>
    <row r="736" spans="1:9" ht="12.75">
      <c r="A736" s="73"/>
      <c r="B736" s="672"/>
      <c r="C736" s="107"/>
      <c r="D736" s="191"/>
      <c r="E736" s="14"/>
      <c r="F736" s="14"/>
      <c r="G736" s="26"/>
      <c r="I736" s="207"/>
    </row>
    <row r="737" spans="1:9" ht="12.75">
      <c r="A737" s="73"/>
      <c r="B737" s="672"/>
      <c r="C737" s="107"/>
      <c r="D737" s="191"/>
      <c r="E737" s="14"/>
      <c r="F737" s="14"/>
      <c r="G737" s="26"/>
      <c r="I737" s="207"/>
    </row>
    <row r="738" spans="1:9" ht="12.75">
      <c r="A738" s="73"/>
      <c r="B738" s="672"/>
      <c r="C738" s="107"/>
      <c r="D738" s="191"/>
      <c r="E738" s="14"/>
      <c r="F738" s="14"/>
      <c r="G738" s="26"/>
      <c r="I738" s="207"/>
    </row>
    <row r="739" spans="1:9" ht="12.75">
      <c r="A739" s="73"/>
      <c r="B739" s="672"/>
      <c r="C739" s="107"/>
      <c r="D739" s="191"/>
      <c r="E739" s="14"/>
      <c r="F739" s="14"/>
      <c r="G739" s="26"/>
      <c r="I739" s="207"/>
    </row>
    <row r="740" spans="1:9" ht="12.75">
      <c r="A740" s="73"/>
      <c r="B740" s="672"/>
      <c r="C740" s="107"/>
      <c r="D740" s="191"/>
      <c r="E740" s="14"/>
      <c r="F740" s="14"/>
      <c r="G740" s="26"/>
      <c r="I740" s="207"/>
    </row>
    <row r="741" spans="1:9" ht="12.75">
      <c r="A741" s="73"/>
      <c r="B741" s="672"/>
      <c r="C741" s="107"/>
      <c r="D741" s="191"/>
      <c r="E741" s="14"/>
      <c r="F741" s="14"/>
      <c r="G741" s="26"/>
      <c r="I741" s="207"/>
    </row>
    <row r="742" spans="1:9" ht="12.75">
      <c r="A742" s="73"/>
      <c r="B742" s="672"/>
      <c r="C742" s="107"/>
      <c r="D742" s="191"/>
      <c r="E742" s="14"/>
      <c r="F742" s="14"/>
      <c r="G742" s="26"/>
      <c r="I742" s="207"/>
    </row>
    <row r="743" spans="1:9" ht="12.75">
      <c r="A743" s="73"/>
      <c r="B743" s="672"/>
      <c r="C743" s="107"/>
      <c r="D743" s="191"/>
      <c r="E743" s="14"/>
      <c r="F743" s="14"/>
      <c r="G743" s="26"/>
      <c r="I743" s="207"/>
    </row>
    <row r="744" spans="1:9" ht="12.75">
      <c r="A744" s="73"/>
      <c r="B744" s="672"/>
      <c r="C744" s="107"/>
      <c r="D744" s="191"/>
      <c r="E744" s="14"/>
      <c r="F744" s="14"/>
      <c r="G744" s="26"/>
      <c r="I744" s="207"/>
    </row>
    <row r="745" spans="1:9" ht="12.75">
      <c r="A745" s="73"/>
      <c r="B745" s="672"/>
      <c r="C745" s="107"/>
      <c r="D745" s="191"/>
      <c r="E745" s="14"/>
      <c r="F745" s="14"/>
      <c r="G745" s="26"/>
      <c r="I745" s="207"/>
    </row>
    <row r="746" spans="1:9" ht="12.75">
      <c r="A746" s="73"/>
      <c r="B746" s="672"/>
      <c r="C746" s="107"/>
      <c r="D746" s="191"/>
      <c r="E746" s="14"/>
      <c r="F746" s="14"/>
      <c r="G746" s="26"/>
      <c r="I746" s="207"/>
    </row>
    <row r="747" spans="1:9" ht="12.75">
      <c r="A747" s="73"/>
      <c r="B747" s="672"/>
      <c r="C747" s="107"/>
      <c r="D747" s="191"/>
      <c r="E747" s="14"/>
      <c r="F747" s="14"/>
      <c r="G747" s="26"/>
      <c r="I747" s="207"/>
    </row>
    <row r="748" spans="1:9" ht="12.75">
      <c r="A748" s="73"/>
      <c r="B748" s="672"/>
      <c r="C748" s="107"/>
      <c r="D748" s="191"/>
      <c r="E748" s="14"/>
      <c r="F748" s="14"/>
      <c r="G748" s="26"/>
      <c r="I748" s="207"/>
    </row>
    <row r="749" spans="1:9" ht="12.75">
      <c r="A749" s="73"/>
      <c r="B749" s="672"/>
      <c r="C749" s="107"/>
      <c r="D749" s="191"/>
      <c r="E749" s="14"/>
      <c r="F749" s="14"/>
      <c r="G749" s="26"/>
      <c r="I749" s="207"/>
    </row>
    <row r="750" spans="1:9" ht="12.75">
      <c r="A750" s="73"/>
      <c r="B750" s="672"/>
      <c r="C750" s="107"/>
      <c r="D750" s="191"/>
      <c r="E750" s="14"/>
      <c r="F750" s="14"/>
      <c r="G750" s="26"/>
      <c r="I750" s="207"/>
    </row>
    <row r="751" spans="1:9" ht="12.75">
      <c r="A751" s="73"/>
      <c r="B751" s="672"/>
      <c r="C751" s="107"/>
      <c r="D751" s="191"/>
      <c r="E751" s="14"/>
      <c r="F751" s="14"/>
      <c r="G751" s="26"/>
      <c r="I751" s="207"/>
    </row>
    <row r="752" spans="1:9" ht="12.75">
      <c r="A752" s="73"/>
      <c r="B752" s="672"/>
      <c r="C752" s="107"/>
      <c r="D752" s="191"/>
      <c r="E752" s="14"/>
      <c r="F752" s="14"/>
      <c r="G752" s="26"/>
      <c r="I752" s="207"/>
    </row>
    <row r="753" spans="1:9" ht="12.75">
      <c r="A753" s="73"/>
      <c r="B753" s="672"/>
      <c r="C753" s="107"/>
      <c r="D753" s="191"/>
      <c r="E753" s="14"/>
      <c r="F753" s="14"/>
      <c r="G753" s="26"/>
      <c r="I753" s="207"/>
    </row>
    <row r="754" spans="1:9" ht="12.75">
      <c r="A754" s="73"/>
      <c r="B754" s="672"/>
      <c r="C754" s="107"/>
      <c r="D754" s="191"/>
      <c r="E754" s="14"/>
      <c r="F754" s="14"/>
      <c r="G754" s="26"/>
      <c r="I754" s="207"/>
    </row>
    <row r="755" spans="1:9" ht="12.75">
      <c r="A755" s="73"/>
      <c r="B755" s="672"/>
      <c r="C755" s="107"/>
      <c r="D755" s="191"/>
      <c r="E755" s="14"/>
      <c r="F755" s="14"/>
      <c r="G755" s="26"/>
      <c r="I755" s="207"/>
    </row>
    <row r="756" spans="1:9" ht="12.75">
      <c r="A756" s="73"/>
      <c r="B756" s="672"/>
      <c r="C756" s="107"/>
      <c r="D756" s="191"/>
      <c r="E756" s="14"/>
      <c r="F756" s="14"/>
      <c r="G756" s="26"/>
      <c r="I756" s="207"/>
    </row>
    <row r="757" spans="1:9" ht="12.75">
      <c r="A757" s="73"/>
      <c r="B757" s="672"/>
      <c r="C757" s="107"/>
      <c r="D757" s="191"/>
      <c r="E757" s="14"/>
      <c r="F757" s="14"/>
      <c r="G757" s="26"/>
      <c r="I757" s="207"/>
    </row>
    <row r="758" spans="1:9" ht="12.75">
      <c r="A758" s="73"/>
      <c r="B758" s="672"/>
      <c r="C758" s="107"/>
      <c r="D758" s="191"/>
      <c r="E758" s="14"/>
      <c r="F758" s="14"/>
      <c r="G758" s="26"/>
      <c r="I758" s="207"/>
    </row>
    <row r="759" spans="1:9" ht="12.75">
      <c r="A759" s="73"/>
      <c r="B759" s="672"/>
      <c r="C759" s="107"/>
      <c r="D759" s="191"/>
      <c r="E759" s="14"/>
      <c r="F759" s="14"/>
      <c r="G759" s="26"/>
      <c r="I759" s="207"/>
    </row>
    <row r="760" spans="1:9" ht="12.75">
      <c r="A760" s="73"/>
      <c r="B760" s="672"/>
      <c r="C760" s="107"/>
      <c r="D760" s="191"/>
      <c r="E760" s="14"/>
      <c r="F760" s="14"/>
      <c r="G760" s="26"/>
      <c r="I760" s="207"/>
    </row>
    <row r="761" spans="1:9" ht="12.75">
      <c r="A761" s="73"/>
      <c r="B761" s="672"/>
      <c r="C761" s="107"/>
      <c r="D761" s="191"/>
      <c r="E761" s="14"/>
      <c r="F761" s="14"/>
      <c r="G761" s="26"/>
      <c r="I761" s="207"/>
    </row>
    <row r="762" spans="1:9" ht="12.75">
      <c r="A762" s="73"/>
      <c r="B762" s="672"/>
      <c r="C762" s="107"/>
      <c r="D762" s="191"/>
      <c r="E762" s="14"/>
      <c r="F762" s="14"/>
      <c r="G762" s="26"/>
      <c r="I762" s="207"/>
    </row>
    <row r="763" spans="1:9" ht="12.75">
      <c r="A763" s="73"/>
      <c r="B763" s="672"/>
      <c r="C763" s="107"/>
      <c r="D763" s="191"/>
      <c r="E763" s="14"/>
      <c r="F763" s="14"/>
      <c r="G763" s="26"/>
      <c r="I763" s="207"/>
    </row>
    <row r="764" spans="1:9" ht="12.75">
      <c r="A764" s="73"/>
      <c r="B764" s="672"/>
      <c r="C764" s="107"/>
      <c r="D764" s="191"/>
      <c r="E764" s="14"/>
      <c r="F764" s="14"/>
      <c r="G764" s="26"/>
      <c r="I764" s="207"/>
    </row>
    <row r="765" spans="1:9" ht="12.75">
      <c r="A765" s="73"/>
      <c r="B765" s="672"/>
      <c r="C765" s="107"/>
      <c r="D765" s="191"/>
      <c r="E765" s="14"/>
      <c r="F765" s="14"/>
      <c r="G765" s="26"/>
      <c r="I765" s="207"/>
    </row>
    <row r="766" spans="1:9" ht="12.75">
      <c r="A766" s="73"/>
      <c r="B766" s="672"/>
      <c r="C766" s="107"/>
      <c r="D766" s="191"/>
      <c r="E766" s="14"/>
      <c r="F766" s="14"/>
      <c r="G766" s="26"/>
      <c r="I766" s="207"/>
    </row>
    <row r="767" spans="1:9" ht="12.75">
      <c r="A767" s="73"/>
      <c r="B767" s="672"/>
      <c r="C767" s="107"/>
      <c r="D767" s="191"/>
      <c r="E767" s="14"/>
      <c r="F767" s="14"/>
      <c r="G767" s="26"/>
      <c r="I767" s="207"/>
    </row>
    <row r="768" spans="1:9" ht="12.75">
      <c r="A768" s="73"/>
      <c r="B768" s="672"/>
      <c r="C768" s="107"/>
      <c r="D768" s="191"/>
      <c r="E768" s="14"/>
      <c r="F768" s="14"/>
      <c r="G768" s="26"/>
      <c r="I768" s="207"/>
    </row>
    <row r="769" spans="1:9" ht="12.75">
      <c r="A769" s="73"/>
      <c r="B769" s="672"/>
      <c r="C769" s="107"/>
      <c r="D769" s="191"/>
      <c r="E769" s="14"/>
      <c r="F769" s="14"/>
      <c r="G769" s="26"/>
      <c r="I769" s="207"/>
    </row>
    <row r="770" spans="1:9" ht="12.75">
      <c r="A770" s="73"/>
      <c r="B770" s="672"/>
      <c r="C770" s="107"/>
      <c r="D770" s="191"/>
      <c r="E770" s="14"/>
      <c r="F770" s="14"/>
      <c r="G770" s="26"/>
      <c r="I770" s="207"/>
    </row>
    <row r="771" spans="1:9" ht="12.75">
      <c r="A771" s="73"/>
      <c r="B771" s="672"/>
      <c r="C771" s="107"/>
      <c r="D771" s="191"/>
      <c r="E771" s="14"/>
      <c r="F771" s="14"/>
      <c r="G771" s="26"/>
      <c r="I771" s="207"/>
    </row>
    <row r="772" spans="1:9" ht="12.75">
      <c r="A772" s="73"/>
      <c r="B772" s="672"/>
      <c r="C772" s="107"/>
      <c r="D772" s="191"/>
      <c r="E772" s="14"/>
      <c r="F772" s="14"/>
      <c r="G772" s="26"/>
      <c r="I772" s="207"/>
    </row>
    <row r="773" spans="1:9" ht="12.75">
      <c r="A773" s="73"/>
      <c r="B773" s="672"/>
      <c r="C773" s="107"/>
      <c r="D773" s="191"/>
      <c r="E773" s="14"/>
      <c r="F773" s="14"/>
      <c r="G773" s="26"/>
      <c r="I773" s="207"/>
    </row>
    <row r="774" spans="1:9" ht="12.75">
      <c r="A774" s="73"/>
      <c r="B774" s="672"/>
      <c r="C774" s="107"/>
      <c r="D774" s="191"/>
      <c r="E774" s="14"/>
      <c r="F774" s="14"/>
      <c r="G774" s="26"/>
      <c r="I774" s="207"/>
    </row>
    <row r="775" spans="1:9" ht="12.75">
      <c r="A775" s="73"/>
      <c r="B775" s="672"/>
      <c r="C775" s="107"/>
      <c r="D775" s="191"/>
      <c r="E775" s="14"/>
      <c r="F775" s="14"/>
      <c r="G775" s="26"/>
      <c r="I775" s="207"/>
    </row>
    <row r="776" spans="1:9" ht="12.75">
      <c r="A776" s="73"/>
      <c r="B776" s="672"/>
      <c r="C776" s="107"/>
      <c r="D776" s="191"/>
      <c r="E776" s="14"/>
      <c r="F776" s="14"/>
      <c r="G776" s="26"/>
      <c r="I776" s="207"/>
    </row>
    <row r="777" spans="1:9" ht="12.75">
      <c r="A777" s="73"/>
      <c r="B777" s="672"/>
      <c r="C777" s="107"/>
      <c r="D777" s="191"/>
      <c r="E777" s="14"/>
      <c r="F777" s="14"/>
      <c r="G777" s="26"/>
      <c r="I777" s="207"/>
    </row>
    <row r="778" spans="1:9" ht="12.75">
      <c r="A778" s="73"/>
      <c r="B778" s="672"/>
      <c r="C778" s="107"/>
      <c r="D778" s="191"/>
      <c r="E778" s="14"/>
      <c r="F778" s="14"/>
      <c r="G778" s="26"/>
      <c r="I778" s="207"/>
    </row>
    <row r="779" spans="1:9" ht="12.75">
      <c r="A779" s="73"/>
      <c r="B779" s="672"/>
      <c r="C779" s="107"/>
      <c r="D779" s="191"/>
      <c r="E779" s="14"/>
      <c r="F779" s="14"/>
      <c r="G779" s="26"/>
      <c r="I779" s="207"/>
    </row>
    <row r="780" spans="1:9" ht="12.75">
      <c r="A780" s="73"/>
      <c r="B780" s="672"/>
      <c r="C780" s="107"/>
      <c r="D780" s="191"/>
      <c r="E780" s="14"/>
      <c r="F780" s="14"/>
      <c r="G780" s="26"/>
      <c r="I780" s="207"/>
    </row>
    <row r="781" spans="1:9" ht="12.75">
      <c r="A781" s="73"/>
      <c r="B781" s="672"/>
      <c r="C781" s="107"/>
      <c r="D781" s="191"/>
      <c r="E781" s="14"/>
      <c r="F781" s="14"/>
      <c r="G781" s="26"/>
      <c r="I781" s="207"/>
    </row>
    <row r="782" spans="1:9" ht="12.75">
      <c r="A782" s="73"/>
      <c r="B782" s="672"/>
      <c r="C782" s="107"/>
      <c r="D782" s="191"/>
      <c r="E782" s="14"/>
      <c r="F782" s="14"/>
      <c r="G782" s="26"/>
      <c r="I782" s="207"/>
    </row>
    <row r="783" spans="1:9" ht="12.75">
      <c r="A783" s="73"/>
      <c r="B783" s="672"/>
      <c r="C783" s="107"/>
      <c r="D783" s="191"/>
      <c r="E783" s="14"/>
      <c r="F783" s="14"/>
      <c r="G783" s="26"/>
      <c r="I783" s="207"/>
    </row>
    <row r="784" spans="1:9" ht="12.75">
      <c r="A784" s="73"/>
      <c r="B784" s="672"/>
      <c r="C784" s="107"/>
      <c r="D784" s="191"/>
      <c r="E784" s="14"/>
      <c r="F784" s="14"/>
      <c r="G784" s="26"/>
      <c r="I784" s="207"/>
    </row>
    <row r="785" spans="1:9" ht="12.75">
      <c r="A785" s="73"/>
      <c r="B785" s="672"/>
      <c r="C785" s="107"/>
      <c r="D785" s="191"/>
      <c r="E785" s="14"/>
      <c r="F785" s="14"/>
      <c r="G785" s="26"/>
      <c r="I785" s="207"/>
    </row>
    <row r="786" spans="1:9" ht="12.75">
      <c r="A786" s="73"/>
      <c r="B786" s="672"/>
      <c r="C786" s="107"/>
      <c r="D786" s="191"/>
      <c r="E786" s="14"/>
      <c r="F786" s="14"/>
      <c r="G786" s="26"/>
      <c r="I786" s="207"/>
    </row>
    <row r="787" spans="1:9" ht="12.75">
      <c r="A787" s="73"/>
      <c r="B787" s="672"/>
      <c r="C787" s="107"/>
      <c r="D787" s="191"/>
      <c r="E787" s="14"/>
      <c r="F787" s="14"/>
      <c r="G787" s="26"/>
      <c r="I787" s="207"/>
    </row>
    <row r="788" spans="1:9" ht="12.75">
      <c r="A788" s="73"/>
      <c r="B788" s="672"/>
      <c r="C788" s="107"/>
      <c r="D788" s="191"/>
      <c r="E788" s="14"/>
      <c r="F788" s="14"/>
      <c r="G788" s="26"/>
      <c r="I788" s="207"/>
    </row>
    <row r="789" spans="1:9" ht="12.75">
      <c r="A789" s="73"/>
      <c r="B789" s="672"/>
      <c r="C789" s="107"/>
      <c r="D789" s="191"/>
      <c r="E789" s="14"/>
      <c r="F789" s="14"/>
      <c r="G789" s="26"/>
      <c r="I789" s="207"/>
    </row>
    <row r="790" spans="1:9" ht="12.75">
      <c r="A790" s="73"/>
      <c r="B790" s="672"/>
      <c r="C790" s="107"/>
      <c r="D790" s="191"/>
      <c r="E790" s="14"/>
      <c r="F790" s="14"/>
      <c r="G790" s="26"/>
      <c r="I790" s="207"/>
    </row>
    <row r="791" spans="1:9" ht="12.75">
      <c r="A791" s="73"/>
      <c r="B791" s="672"/>
      <c r="C791" s="107"/>
      <c r="D791" s="191"/>
      <c r="E791" s="14"/>
      <c r="F791" s="14"/>
      <c r="G791" s="26"/>
      <c r="I791" s="207"/>
    </row>
    <row r="792" spans="1:9" ht="12.75">
      <c r="A792" s="73"/>
      <c r="B792" s="672"/>
      <c r="C792" s="107"/>
      <c r="D792" s="191"/>
      <c r="E792" s="14"/>
      <c r="F792" s="14"/>
      <c r="G792" s="26"/>
      <c r="I792" s="207"/>
    </row>
    <row r="793" spans="1:9" ht="12.75">
      <c r="A793" s="73"/>
      <c r="B793" s="672"/>
      <c r="C793" s="107"/>
      <c r="D793" s="191"/>
      <c r="E793" s="14"/>
      <c r="F793" s="14"/>
      <c r="G793" s="26"/>
      <c r="I793" s="207"/>
    </row>
    <row r="794" spans="1:9" ht="12.75">
      <c r="A794" s="73"/>
      <c r="B794" s="672"/>
      <c r="C794" s="107"/>
      <c r="D794" s="191"/>
      <c r="E794" s="14"/>
      <c r="F794" s="14"/>
      <c r="G794" s="26"/>
      <c r="I794" s="207"/>
    </row>
    <row r="795" spans="1:9" ht="12.75">
      <c r="A795" s="73"/>
      <c r="B795" s="672"/>
      <c r="C795" s="107"/>
      <c r="D795" s="191"/>
      <c r="E795" s="14"/>
      <c r="F795" s="14"/>
      <c r="G795" s="26"/>
      <c r="I795" s="207"/>
    </row>
    <row r="796" spans="1:9" ht="12.75">
      <c r="A796" s="73"/>
      <c r="B796" s="672"/>
      <c r="C796" s="107"/>
      <c r="D796" s="191"/>
      <c r="E796" s="14"/>
      <c r="F796" s="14"/>
      <c r="G796" s="26"/>
      <c r="I796" s="207"/>
    </row>
    <row r="797" spans="1:9" ht="12.75">
      <c r="A797" s="73"/>
      <c r="B797" s="672"/>
      <c r="C797" s="107"/>
      <c r="D797" s="191"/>
      <c r="E797" s="14"/>
      <c r="F797" s="14"/>
      <c r="G797" s="26"/>
      <c r="I797" s="207"/>
    </row>
    <row r="798" spans="1:9" ht="12.75">
      <c r="A798" s="73"/>
      <c r="B798" s="672"/>
      <c r="C798" s="107"/>
      <c r="D798" s="191"/>
      <c r="E798" s="14"/>
      <c r="F798" s="14"/>
      <c r="G798" s="26"/>
      <c r="I798" s="207"/>
    </row>
    <row r="799" spans="1:9" ht="12.75">
      <c r="A799" s="73"/>
      <c r="B799" s="672"/>
      <c r="C799" s="107"/>
      <c r="D799" s="191"/>
      <c r="E799" s="14"/>
      <c r="F799" s="14"/>
      <c r="G799" s="26"/>
      <c r="I799" s="207"/>
    </row>
    <row r="800" spans="1:9" ht="12.75">
      <c r="A800" s="73"/>
      <c r="B800" s="672"/>
      <c r="C800" s="107"/>
      <c r="D800" s="191"/>
      <c r="E800" s="14"/>
      <c r="F800" s="14"/>
      <c r="G800" s="26"/>
      <c r="I800" s="207"/>
    </row>
    <row r="801" spans="1:9" ht="12.75">
      <c r="A801" s="73"/>
      <c r="B801" s="672"/>
      <c r="C801" s="107"/>
      <c r="D801" s="191"/>
      <c r="E801" s="14"/>
      <c r="F801" s="14"/>
      <c r="G801" s="26"/>
      <c r="I801" s="207"/>
    </row>
    <row r="802" spans="1:9" ht="12.75">
      <c r="A802" s="73"/>
      <c r="B802" s="672"/>
      <c r="C802" s="107"/>
      <c r="D802" s="191"/>
      <c r="E802" s="14"/>
      <c r="F802" s="14"/>
      <c r="G802" s="26"/>
      <c r="I802" s="207"/>
    </row>
    <row r="803" spans="1:9" ht="12.75">
      <c r="A803" s="73"/>
      <c r="B803" s="672"/>
      <c r="C803" s="107"/>
      <c r="D803" s="191"/>
      <c r="E803" s="14"/>
      <c r="F803" s="14"/>
      <c r="G803" s="26"/>
      <c r="I803" s="207"/>
    </row>
    <row r="804" spans="1:9" ht="12.75">
      <c r="A804" s="73"/>
      <c r="B804" s="672"/>
      <c r="C804" s="107"/>
      <c r="D804" s="191"/>
      <c r="E804" s="14"/>
      <c r="F804" s="14"/>
      <c r="G804" s="26"/>
      <c r="I804" s="207"/>
    </row>
    <row r="805" spans="1:9" ht="12.75">
      <c r="A805" s="73"/>
      <c r="B805" s="672"/>
      <c r="C805" s="107"/>
      <c r="D805" s="191"/>
      <c r="E805" s="14"/>
      <c r="F805" s="14"/>
      <c r="G805" s="26"/>
      <c r="I805" s="207"/>
    </row>
    <row r="806" spans="1:9" ht="12.75">
      <c r="A806" s="73"/>
      <c r="B806" s="672"/>
      <c r="C806" s="107"/>
      <c r="D806" s="191"/>
      <c r="E806" s="14"/>
      <c r="F806" s="14"/>
      <c r="G806" s="26"/>
      <c r="I806" s="207"/>
    </row>
    <row r="807" spans="1:9" ht="12.75">
      <c r="A807" s="73"/>
      <c r="B807" s="672"/>
      <c r="C807" s="107"/>
      <c r="D807" s="191"/>
      <c r="E807" s="14"/>
      <c r="F807" s="14"/>
      <c r="G807" s="26"/>
      <c r="I807" s="207"/>
    </row>
    <row r="808" spans="1:9" ht="12.75">
      <c r="A808" s="73"/>
      <c r="B808" s="672"/>
      <c r="C808" s="107"/>
      <c r="D808" s="191"/>
      <c r="E808" s="14"/>
      <c r="F808" s="14"/>
      <c r="G808" s="26"/>
      <c r="I808" s="207"/>
    </row>
    <row r="809" spans="1:9" ht="12.75">
      <c r="A809" s="73"/>
      <c r="B809" s="672"/>
      <c r="C809" s="107"/>
      <c r="D809" s="191"/>
      <c r="E809" s="14"/>
      <c r="F809" s="14"/>
      <c r="G809" s="26"/>
      <c r="I809" s="207"/>
    </row>
    <row r="810" spans="1:9" ht="12.75">
      <c r="A810" s="73"/>
      <c r="B810" s="672"/>
      <c r="C810" s="107"/>
      <c r="D810" s="191"/>
      <c r="E810" s="14"/>
      <c r="F810" s="14"/>
      <c r="G810" s="26"/>
      <c r="I810" s="207"/>
    </row>
    <row r="811" spans="1:9" ht="12.75">
      <c r="A811" s="73"/>
      <c r="B811" s="672"/>
      <c r="C811" s="107"/>
      <c r="D811" s="191"/>
      <c r="E811" s="14"/>
      <c r="F811" s="14"/>
      <c r="G811" s="26"/>
      <c r="I811" s="207"/>
    </row>
    <row r="812" spans="1:9" ht="12.75">
      <c r="A812" s="73"/>
      <c r="B812" s="672"/>
      <c r="C812" s="107"/>
      <c r="D812" s="191"/>
      <c r="E812" s="14"/>
      <c r="F812" s="14"/>
      <c r="G812" s="26"/>
      <c r="I812" s="207"/>
    </row>
    <row r="813" spans="1:9" ht="12.75">
      <c r="A813" s="73"/>
      <c r="B813" s="672"/>
      <c r="C813" s="107"/>
      <c r="D813" s="191"/>
      <c r="E813" s="14"/>
      <c r="F813" s="14"/>
      <c r="G813" s="26"/>
      <c r="I813" s="207"/>
    </row>
    <row r="814" spans="1:9" ht="12.75">
      <c r="A814" s="73"/>
      <c r="B814" s="672"/>
      <c r="C814" s="107"/>
      <c r="D814" s="191"/>
      <c r="E814" s="14"/>
      <c r="F814" s="14"/>
      <c r="G814" s="26"/>
      <c r="I814" s="207"/>
    </row>
    <row r="815" spans="1:9" ht="12.75">
      <c r="A815" s="73"/>
      <c r="B815" s="672"/>
      <c r="C815" s="107"/>
      <c r="D815" s="191"/>
      <c r="E815" s="14"/>
      <c r="F815" s="14"/>
      <c r="G815" s="26"/>
      <c r="I815" s="207"/>
    </row>
    <row r="816" spans="1:9" ht="12.75">
      <c r="A816" s="73"/>
      <c r="B816" s="672"/>
      <c r="C816" s="107"/>
      <c r="D816" s="191"/>
      <c r="E816" s="14"/>
      <c r="F816" s="14"/>
      <c r="G816" s="26"/>
      <c r="I816" s="207"/>
    </row>
    <row r="817" spans="1:9" ht="12.75">
      <c r="A817" s="73"/>
      <c r="B817" s="672"/>
      <c r="C817" s="107"/>
      <c r="D817" s="191"/>
      <c r="E817" s="14"/>
      <c r="F817" s="14"/>
      <c r="G817" s="26"/>
      <c r="I817" s="207"/>
    </row>
    <row r="818" spans="1:9" ht="12.75">
      <c r="A818" s="73"/>
      <c r="B818" s="672"/>
      <c r="C818" s="107"/>
      <c r="D818" s="191"/>
      <c r="E818" s="14"/>
      <c r="F818" s="14"/>
      <c r="G818" s="26"/>
      <c r="I818" s="207"/>
    </row>
    <row r="819" spans="1:9" ht="12.75">
      <c r="A819" s="73"/>
      <c r="B819" s="672"/>
      <c r="C819" s="107"/>
      <c r="D819" s="191"/>
      <c r="E819" s="14"/>
      <c r="F819" s="14"/>
      <c r="G819" s="26"/>
      <c r="I819" s="207"/>
    </row>
    <row r="820" spans="1:9" ht="12.75">
      <c r="A820" s="73"/>
      <c r="B820" s="672"/>
      <c r="C820" s="107"/>
      <c r="D820" s="191"/>
      <c r="E820" s="14"/>
      <c r="F820" s="14"/>
      <c r="G820" s="26"/>
      <c r="I820" s="207"/>
    </row>
    <row r="821" spans="1:9" ht="12.75">
      <c r="A821" s="73"/>
      <c r="B821" s="672"/>
      <c r="C821" s="107"/>
      <c r="D821" s="191"/>
      <c r="E821" s="14"/>
      <c r="F821" s="14"/>
      <c r="G821" s="26"/>
      <c r="I821" s="207"/>
    </row>
    <row r="822" spans="1:9" ht="12.75">
      <c r="A822" s="73"/>
      <c r="B822" s="672"/>
      <c r="C822" s="107"/>
      <c r="D822" s="191"/>
      <c r="E822" s="14"/>
      <c r="F822" s="14"/>
      <c r="G822" s="26"/>
      <c r="I822" s="207"/>
    </row>
    <row r="823" spans="1:9" ht="12.75">
      <c r="A823" s="73"/>
      <c r="B823" s="672"/>
      <c r="C823" s="107"/>
      <c r="D823" s="191"/>
      <c r="E823" s="14"/>
      <c r="F823" s="14"/>
      <c r="G823" s="26"/>
      <c r="I823" s="207"/>
    </row>
    <row r="824" spans="1:9" ht="12.75">
      <c r="A824" s="73"/>
      <c r="B824" s="672"/>
      <c r="C824" s="107"/>
      <c r="D824" s="191"/>
      <c r="E824" s="14"/>
      <c r="F824" s="14"/>
      <c r="G824" s="26"/>
      <c r="I824" s="207"/>
    </row>
    <row r="825" spans="1:9" ht="12.75">
      <c r="A825" s="73"/>
      <c r="B825" s="672"/>
      <c r="C825" s="107"/>
      <c r="D825" s="191"/>
      <c r="E825" s="14"/>
      <c r="F825" s="14"/>
      <c r="G825" s="26"/>
      <c r="I825" s="207"/>
    </row>
    <row r="826" spans="1:9" ht="12.75">
      <c r="A826" s="73"/>
      <c r="B826" s="672"/>
      <c r="C826" s="107"/>
      <c r="D826" s="191"/>
      <c r="E826" s="14"/>
      <c r="F826" s="14"/>
      <c r="G826" s="26"/>
      <c r="I826" s="207"/>
    </row>
    <row r="827" spans="1:9" ht="12.75">
      <c r="A827" s="73"/>
      <c r="B827" s="672"/>
      <c r="C827" s="107"/>
      <c r="D827" s="191"/>
      <c r="E827" s="14"/>
      <c r="F827" s="14"/>
      <c r="G827" s="26"/>
      <c r="I827" s="207"/>
    </row>
    <row r="828" spans="1:9" ht="12.75">
      <c r="A828" s="73"/>
      <c r="B828" s="672"/>
      <c r="C828" s="107"/>
      <c r="D828" s="191"/>
      <c r="E828" s="14"/>
      <c r="F828" s="14"/>
      <c r="G828" s="26"/>
      <c r="I828" s="207"/>
    </row>
    <row r="829" spans="1:9" ht="12.75">
      <c r="A829" s="73"/>
      <c r="B829" s="672"/>
      <c r="C829" s="107"/>
      <c r="D829" s="191"/>
      <c r="E829" s="14"/>
      <c r="F829" s="14"/>
      <c r="G829" s="26"/>
      <c r="I829" s="207"/>
    </row>
    <row r="830" spans="1:9" ht="12.75">
      <c r="A830" s="73"/>
      <c r="B830" s="672"/>
      <c r="C830" s="107"/>
      <c r="D830" s="191"/>
      <c r="E830" s="14"/>
      <c r="F830" s="14"/>
      <c r="G830" s="26"/>
      <c r="I830" s="207"/>
    </row>
    <row r="831" spans="1:9" ht="12.75">
      <c r="A831" s="73"/>
      <c r="B831" s="672"/>
      <c r="C831" s="107"/>
      <c r="D831" s="191"/>
      <c r="E831" s="14"/>
      <c r="F831" s="14"/>
      <c r="G831" s="26"/>
      <c r="I831" s="207"/>
    </row>
    <row r="832" spans="1:9" ht="12.75">
      <c r="A832" s="73"/>
      <c r="B832" s="672"/>
      <c r="C832" s="107"/>
      <c r="D832" s="191"/>
      <c r="E832" s="14"/>
      <c r="F832" s="14"/>
      <c r="G832" s="26"/>
      <c r="I832" s="207"/>
    </row>
    <row r="833" spans="1:9" ht="12.75">
      <c r="A833" s="73"/>
      <c r="B833" s="672"/>
      <c r="C833" s="107"/>
      <c r="D833" s="191"/>
      <c r="E833" s="14"/>
      <c r="F833" s="14"/>
      <c r="G833" s="26"/>
      <c r="I833" s="207"/>
    </row>
    <row r="834" spans="1:9" ht="12.75">
      <c r="A834" s="73"/>
      <c r="B834" s="672"/>
      <c r="C834" s="107"/>
      <c r="D834" s="191"/>
      <c r="E834" s="14"/>
      <c r="F834" s="14"/>
      <c r="G834" s="26"/>
      <c r="I834" s="207"/>
    </row>
    <row r="835" spans="1:9" ht="12.75">
      <c r="A835" s="73"/>
      <c r="B835" s="672"/>
      <c r="C835" s="107"/>
      <c r="D835" s="191"/>
      <c r="E835" s="14"/>
      <c r="F835" s="14"/>
      <c r="G835" s="26"/>
      <c r="I835" s="207"/>
    </row>
    <row r="836" spans="1:9" ht="12.75">
      <c r="A836" s="73"/>
      <c r="B836" s="672"/>
      <c r="C836" s="107"/>
      <c r="D836" s="191"/>
      <c r="E836" s="14"/>
      <c r="F836" s="14"/>
      <c r="G836" s="26"/>
      <c r="I836" s="207"/>
    </row>
    <row r="837" spans="1:9" ht="12.75">
      <c r="A837" s="73"/>
      <c r="B837" s="672"/>
      <c r="C837" s="107"/>
      <c r="D837" s="191"/>
      <c r="E837" s="14"/>
      <c r="F837" s="14"/>
      <c r="G837" s="26"/>
      <c r="I837" s="207"/>
    </row>
    <row r="838" spans="1:9" ht="12.75">
      <c r="A838" s="73"/>
      <c r="B838" s="672"/>
      <c r="C838" s="107"/>
      <c r="D838" s="191"/>
      <c r="E838" s="14"/>
      <c r="F838" s="14"/>
      <c r="G838" s="26"/>
      <c r="I838" s="207"/>
    </row>
    <row r="839" spans="1:9" ht="12.75">
      <c r="A839" s="73"/>
      <c r="B839" s="672"/>
      <c r="C839" s="107"/>
      <c r="D839" s="191"/>
      <c r="E839" s="14"/>
      <c r="F839" s="14"/>
      <c r="G839" s="26"/>
      <c r="I839" s="207"/>
    </row>
    <row r="840" spans="1:9" ht="12.75">
      <c r="A840" s="73"/>
      <c r="B840" s="672"/>
      <c r="C840" s="107"/>
      <c r="D840" s="191"/>
      <c r="E840" s="14"/>
      <c r="F840" s="14"/>
      <c r="G840" s="26"/>
      <c r="I840" s="207"/>
    </row>
    <row r="841" spans="1:9" ht="12.75">
      <c r="A841" s="73"/>
      <c r="B841" s="672"/>
      <c r="C841" s="107"/>
      <c r="D841" s="191"/>
      <c r="E841" s="14"/>
      <c r="F841" s="14"/>
      <c r="G841" s="26"/>
      <c r="I841" s="207"/>
    </row>
    <row r="842" spans="1:9" ht="12.75">
      <c r="A842" s="73"/>
      <c r="B842" s="672"/>
      <c r="C842" s="107"/>
      <c r="D842" s="191"/>
      <c r="E842" s="14"/>
      <c r="F842" s="14"/>
      <c r="G842" s="26"/>
      <c r="I842" s="207"/>
    </row>
    <row r="843" spans="1:9" ht="12.75">
      <c r="A843" s="73"/>
      <c r="B843" s="672"/>
      <c r="C843" s="107"/>
      <c r="D843" s="191"/>
      <c r="E843" s="14"/>
      <c r="F843" s="14"/>
      <c r="G843" s="26"/>
      <c r="I843" s="207"/>
    </row>
    <row r="844" spans="1:9" ht="12.75">
      <c r="A844" s="73"/>
      <c r="B844" s="672"/>
      <c r="C844" s="107"/>
      <c r="D844" s="191"/>
      <c r="E844" s="14"/>
      <c r="F844" s="14"/>
      <c r="G844" s="26"/>
      <c r="I844" s="207"/>
    </row>
    <row r="845" spans="1:9" ht="12.75">
      <c r="A845" s="73"/>
      <c r="B845" s="672"/>
      <c r="C845" s="107"/>
      <c r="D845" s="191"/>
      <c r="E845" s="14"/>
      <c r="F845" s="14"/>
      <c r="G845" s="26"/>
      <c r="I845" s="207"/>
    </row>
    <row r="846" spans="1:9" ht="12.75">
      <c r="A846" s="73"/>
      <c r="B846" s="672"/>
      <c r="C846" s="107"/>
      <c r="D846" s="191"/>
      <c r="E846" s="14"/>
      <c r="F846" s="14"/>
      <c r="G846" s="26"/>
      <c r="I846" s="207"/>
    </row>
    <row r="847" spans="1:9" ht="12.75">
      <c r="A847" s="73"/>
      <c r="B847" s="672"/>
      <c r="C847" s="107"/>
      <c r="D847" s="191"/>
      <c r="E847" s="14"/>
      <c r="F847" s="14"/>
      <c r="G847" s="26"/>
      <c r="I847" s="207"/>
    </row>
    <row r="848" spans="1:9" ht="12.75">
      <c r="A848" s="73"/>
      <c r="B848" s="672"/>
      <c r="C848" s="107"/>
      <c r="D848" s="191"/>
      <c r="E848" s="14"/>
      <c r="F848" s="14"/>
      <c r="G848" s="26"/>
      <c r="I848" s="207"/>
    </row>
    <row r="849" spans="1:9" ht="12.75">
      <c r="A849" s="73"/>
      <c r="B849" s="672"/>
      <c r="C849" s="107"/>
      <c r="D849" s="191"/>
      <c r="E849" s="14"/>
      <c r="F849" s="14"/>
      <c r="G849" s="26"/>
      <c r="I849" s="207"/>
    </row>
    <row r="850" spans="1:9" ht="12.75">
      <c r="A850" s="73"/>
      <c r="B850" s="672"/>
      <c r="C850" s="107"/>
      <c r="D850" s="191"/>
      <c r="E850" s="14"/>
      <c r="F850" s="14"/>
      <c r="G850" s="26"/>
      <c r="I850" s="207"/>
    </row>
    <row r="851" spans="1:9" ht="12.75">
      <c r="A851" s="73"/>
      <c r="B851" s="672"/>
      <c r="C851" s="107"/>
      <c r="D851" s="191"/>
      <c r="E851" s="14"/>
      <c r="F851" s="14"/>
      <c r="G851" s="26"/>
      <c r="I851" s="207"/>
    </row>
    <row r="852" spans="1:9" ht="12.75">
      <c r="A852" s="73"/>
      <c r="B852" s="672"/>
      <c r="C852" s="107"/>
      <c r="D852" s="191"/>
      <c r="E852" s="14"/>
      <c r="F852" s="14"/>
      <c r="G852" s="26"/>
      <c r="I852" s="207"/>
    </row>
    <row r="853" spans="1:9" ht="12.75">
      <c r="A853" s="73"/>
      <c r="B853" s="672"/>
      <c r="C853" s="107"/>
      <c r="D853" s="191"/>
      <c r="E853" s="14"/>
      <c r="F853" s="14"/>
      <c r="G853" s="26"/>
      <c r="I853" s="207"/>
    </row>
    <row r="854" spans="1:9" ht="12.75">
      <c r="A854" s="73"/>
      <c r="B854" s="672"/>
      <c r="C854" s="107"/>
      <c r="D854" s="191"/>
      <c r="E854" s="14"/>
      <c r="F854" s="14"/>
      <c r="G854" s="26"/>
      <c r="I854" s="207"/>
    </row>
    <row r="855" spans="1:9" ht="12.75">
      <c r="A855" s="73"/>
      <c r="B855" s="672"/>
      <c r="C855" s="107"/>
      <c r="D855" s="191"/>
      <c r="E855" s="14"/>
      <c r="F855" s="14"/>
      <c r="G855" s="26"/>
      <c r="I855" s="207"/>
    </row>
    <row r="856" spans="1:9" ht="12.75">
      <c r="A856" s="73"/>
      <c r="B856" s="672"/>
      <c r="C856" s="107"/>
      <c r="D856" s="191"/>
      <c r="E856" s="14"/>
      <c r="F856" s="14"/>
      <c r="G856" s="26"/>
      <c r="I856" s="207"/>
    </row>
    <row r="857" spans="1:9" ht="12.75">
      <c r="A857" s="73"/>
      <c r="B857" s="672"/>
      <c r="C857" s="107"/>
      <c r="D857" s="191"/>
      <c r="E857" s="14"/>
      <c r="F857" s="14"/>
      <c r="G857" s="26"/>
      <c r="I857" s="207"/>
    </row>
    <row r="858" spans="1:9" ht="12.75">
      <c r="A858" s="73"/>
      <c r="B858" s="672"/>
      <c r="C858" s="107"/>
      <c r="D858" s="191"/>
      <c r="E858" s="14"/>
      <c r="F858" s="14"/>
      <c r="G858" s="26"/>
      <c r="I858" s="207"/>
    </row>
    <row r="859" spans="1:9" ht="12.75">
      <c r="A859" s="73"/>
      <c r="B859" s="672"/>
      <c r="C859" s="107"/>
      <c r="D859" s="191"/>
      <c r="E859" s="14"/>
      <c r="F859" s="14"/>
      <c r="G859" s="26"/>
      <c r="I859" s="207"/>
    </row>
    <row r="860" spans="1:9" ht="12.75">
      <c r="A860" s="73"/>
      <c r="B860" s="672"/>
      <c r="C860" s="107"/>
      <c r="D860" s="191"/>
      <c r="E860" s="14"/>
      <c r="F860" s="14"/>
      <c r="G860" s="26"/>
      <c r="I860" s="207"/>
    </row>
    <row r="861" spans="1:9" ht="12.75">
      <c r="A861" s="73"/>
      <c r="B861" s="672"/>
      <c r="C861" s="107"/>
      <c r="D861" s="191"/>
      <c r="E861" s="14"/>
      <c r="F861" s="14"/>
      <c r="G861" s="26"/>
      <c r="I861" s="207"/>
    </row>
    <row r="862" spans="1:9" ht="12.75">
      <c r="A862" s="73"/>
      <c r="B862" s="672"/>
      <c r="C862" s="107"/>
      <c r="D862" s="191"/>
      <c r="E862" s="14"/>
      <c r="F862" s="14"/>
      <c r="G862" s="26"/>
      <c r="I862" s="207"/>
    </row>
    <row r="863" spans="1:9" ht="12.75">
      <c r="A863" s="73"/>
      <c r="B863" s="672"/>
      <c r="C863" s="107"/>
      <c r="D863" s="191"/>
      <c r="E863" s="14"/>
      <c r="F863" s="14"/>
      <c r="G863" s="26"/>
      <c r="I863" s="207"/>
    </row>
    <row r="864" spans="1:9" ht="12.75">
      <c r="A864" s="73"/>
      <c r="B864" s="672"/>
      <c r="C864" s="107"/>
      <c r="D864" s="191"/>
      <c r="E864" s="14"/>
      <c r="F864" s="14"/>
      <c r="G864" s="26"/>
      <c r="I864" s="207"/>
    </row>
    <row r="865" spans="1:9" ht="12.75">
      <c r="A865" s="73"/>
      <c r="B865" s="672"/>
      <c r="C865" s="107"/>
      <c r="D865" s="191"/>
      <c r="E865" s="14"/>
      <c r="F865" s="14"/>
      <c r="G865" s="26"/>
      <c r="I865" s="207"/>
    </row>
    <row r="866" spans="1:9" ht="12.75">
      <c r="A866" s="73"/>
      <c r="B866" s="672"/>
      <c r="C866" s="107"/>
      <c r="D866" s="191"/>
      <c r="E866" s="14"/>
      <c r="F866" s="14"/>
      <c r="G866" s="26"/>
      <c r="I866" s="207"/>
    </row>
    <row r="867" spans="1:9" ht="12.75">
      <c r="A867" s="73"/>
      <c r="B867" s="672"/>
      <c r="C867" s="107"/>
      <c r="D867" s="191"/>
      <c r="E867" s="14"/>
      <c r="F867" s="14"/>
      <c r="G867" s="26"/>
      <c r="I867" s="207"/>
    </row>
    <row r="868" spans="1:9" ht="12.75">
      <c r="A868" s="73"/>
      <c r="B868" s="672"/>
      <c r="C868" s="107"/>
      <c r="D868" s="191"/>
      <c r="E868" s="14"/>
      <c r="F868" s="14"/>
      <c r="G868" s="26"/>
      <c r="I868" s="207"/>
    </row>
    <row r="869" spans="1:9" ht="12.75">
      <c r="A869" s="73"/>
      <c r="B869" s="672"/>
      <c r="C869" s="107"/>
      <c r="D869" s="191"/>
      <c r="E869" s="14"/>
      <c r="F869" s="14"/>
      <c r="G869" s="26"/>
      <c r="I869" s="207"/>
    </row>
    <row r="870" spans="1:9" ht="12.75">
      <c r="A870" s="73"/>
      <c r="B870" s="672"/>
      <c r="C870" s="107"/>
      <c r="D870" s="191"/>
      <c r="E870" s="14"/>
      <c r="F870" s="14"/>
      <c r="G870" s="26"/>
      <c r="I870" s="207"/>
    </row>
    <row r="871" spans="1:9" ht="12.75">
      <c r="A871" s="73"/>
      <c r="B871" s="672"/>
      <c r="C871" s="107"/>
      <c r="D871" s="191"/>
      <c r="E871" s="14"/>
      <c r="F871" s="14"/>
      <c r="G871" s="26"/>
      <c r="I871" s="207"/>
    </row>
    <row r="872" spans="1:9" ht="12.75">
      <c r="A872" s="73"/>
      <c r="B872" s="672"/>
      <c r="C872" s="107"/>
      <c r="D872" s="191"/>
      <c r="E872" s="14"/>
      <c r="F872" s="14"/>
      <c r="G872" s="26"/>
      <c r="I872" s="207"/>
    </row>
    <row r="873" spans="1:9" ht="12.75">
      <c r="A873" s="73"/>
      <c r="B873" s="672"/>
      <c r="C873" s="107"/>
      <c r="D873" s="191"/>
      <c r="E873" s="14"/>
      <c r="F873" s="14"/>
      <c r="G873" s="26"/>
      <c r="I873" s="207"/>
    </row>
    <row r="874" spans="1:9" ht="12.75">
      <c r="A874" s="73"/>
      <c r="B874" s="672"/>
      <c r="C874" s="107"/>
      <c r="D874" s="191"/>
      <c r="E874" s="14"/>
      <c r="F874" s="14"/>
      <c r="G874" s="26"/>
      <c r="I874" s="207"/>
    </row>
    <row r="875" spans="1:9" ht="12.75">
      <c r="A875" s="73"/>
      <c r="B875" s="672"/>
      <c r="C875" s="107"/>
      <c r="D875" s="191"/>
      <c r="E875" s="14"/>
      <c r="F875" s="14"/>
      <c r="G875" s="26"/>
      <c r="I875" s="207"/>
    </row>
    <row r="876" spans="1:9" ht="12.75">
      <c r="A876" s="73"/>
      <c r="B876" s="672"/>
      <c r="C876" s="107"/>
      <c r="D876" s="191"/>
      <c r="E876" s="14"/>
      <c r="F876" s="14"/>
      <c r="G876" s="26"/>
      <c r="I876" s="207"/>
    </row>
    <row r="877" spans="1:9" ht="12.75">
      <c r="A877" s="73"/>
      <c r="B877" s="672"/>
      <c r="C877" s="107"/>
      <c r="D877" s="191"/>
      <c r="E877" s="14"/>
      <c r="F877" s="14"/>
      <c r="G877" s="26"/>
      <c r="I877" s="207"/>
    </row>
    <row r="878" spans="1:9" ht="12.75">
      <c r="A878" s="73"/>
      <c r="B878" s="672"/>
      <c r="C878" s="107"/>
      <c r="D878" s="191"/>
      <c r="E878" s="14"/>
      <c r="F878" s="14"/>
      <c r="G878" s="26"/>
      <c r="I878" s="207"/>
    </row>
    <row r="879" spans="1:9" ht="12.75">
      <c r="A879" s="73"/>
      <c r="B879" s="672"/>
      <c r="C879" s="107"/>
      <c r="D879" s="191"/>
      <c r="E879" s="14"/>
      <c r="F879" s="14"/>
      <c r="G879" s="26"/>
      <c r="I879" s="207"/>
    </row>
    <row r="880" spans="1:9" ht="12.75">
      <c r="A880" s="73"/>
      <c r="B880" s="672"/>
      <c r="C880" s="107"/>
      <c r="D880" s="191"/>
      <c r="E880" s="14"/>
      <c r="F880" s="14"/>
      <c r="G880" s="26"/>
      <c r="I880" s="207"/>
    </row>
    <row r="881" spans="1:9" ht="12.75">
      <c r="A881" s="73"/>
      <c r="B881" s="672"/>
      <c r="C881" s="107"/>
      <c r="D881" s="191"/>
      <c r="E881" s="14"/>
      <c r="F881" s="14"/>
      <c r="G881" s="26"/>
      <c r="I881" s="207"/>
    </row>
    <row r="882" spans="1:9" ht="12.75">
      <c r="A882" s="73"/>
      <c r="B882" s="672"/>
      <c r="C882" s="107"/>
      <c r="D882" s="191"/>
      <c r="E882" s="14"/>
      <c r="F882" s="14"/>
      <c r="G882" s="26"/>
      <c r="I882" s="207"/>
    </row>
    <row r="883" spans="1:9" ht="12.75">
      <c r="A883" s="73"/>
      <c r="B883" s="672"/>
      <c r="C883" s="107"/>
      <c r="D883" s="191"/>
      <c r="E883" s="14"/>
      <c r="F883" s="14"/>
      <c r="G883" s="26"/>
      <c r="I883" s="207"/>
    </row>
    <row r="884" spans="1:9" ht="12.75">
      <c r="A884" s="73"/>
      <c r="B884" s="672"/>
      <c r="C884" s="107"/>
      <c r="D884" s="191"/>
      <c r="E884" s="14"/>
      <c r="F884" s="14"/>
      <c r="G884" s="26"/>
      <c r="I884" s="207"/>
    </row>
    <row r="885" spans="1:9" ht="12.75">
      <c r="A885" s="73"/>
      <c r="B885" s="672"/>
      <c r="C885" s="107"/>
      <c r="D885" s="191"/>
      <c r="E885" s="14"/>
      <c r="F885" s="14"/>
      <c r="G885" s="26"/>
      <c r="I885" s="207"/>
    </row>
    <row r="886" spans="1:9" ht="12.75">
      <c r="A886" s="73"/>
      <c r="B886" s="672"/>
      <c r="C886" s="107"/>
      <c r="D886" s="191"/>
      <c r="E886" s="14"/>
      <c r="F886" s="14"/>
      <c r="G886" s="26"/>
      <c r="I886" s="207"/>
    </row>
    <row r="887" spans="1:9" ht="12.75">
      <c r="A887" s="73"/>
      <c r="B887" s="672"/>
      <c r="C887" s="107"/>
      <c r="D887" s="191"/>
      <c r="E887" s="14"/>
      <c r="F887" s="14"/>
      <c r="G887" s="26"/>
      <c r="I887" s="207"/>
    </row>
    <row r="888" spans="1:9" ht="12.75">
      <c r="A888" s="73"/>
      <c r="B888" s="672"/>
      <c r="C888" s="107"/>
      <c r="D888" s="191"/>
      <c r="E888" s="14"/>
      <c r="F888" s="14"/>
      <c r="G888" s="26"/>
      <c r="I888" s="207"/>
    </row>
    <row r="889" spans="1:9" ht="12.75">
      <c r="A889" s="73"/>
      <c r="B889" s="672"/>
      <c r="C889" s="107"/>
      <c r="D889" s="191"/>
      <c r="E889" s="14"/>
      <c r="F889" s="14"/>
      <c r="G889" s="26"/>
      <c r="I889" s="207"/>
    </row>
    <row r="890" spans="1:9" ht="12.75">
      <c r="A890" s="73"/>
      <c r="B890" s="672"/>
      <c r="C890" s="107"/>
      <c r="D890" s="191"/>
      <c r="E890" s="14"/>
      <c r="F890" s="14"/>
      <c r="G890" s="26"/>
      <c r="I890" s="207"/>
    </row>
    <row r="891" spans="1:9" ht="12.75">
      <c r="A891" s="73"/>
      <c r="B891" s="672"/>
      <c r="C891" s="107"/>
      <c r="D891" s="191"/>
      <c r="E891" s="14"/>
      <c r="F891" s="14"/>
      <c r="G891" s="26"/>
      <c r="I891" s="207"/>
    </row>
    <row r="892" spans="1:9" ht="12.75">
      <c r="A892" s="73"/>
      <c r="B892" s="672"/>
      <c r="C892" s="107"/>
      <c r="D892" s="191"/>
      <c r="E892" s="14"/>
      <c r="F892" s="14"/>
      <c r="G892" s="26"/>
      <c r="I892" s="207"/>
    </row>
    <row r="893" spans="1:9" ht="12.75">
      <c r="A893" s="73"/>
      <c r="B893" s="672"/>
      <c r="C893" s="107"/>
      <c r="D893" s="191"/>
      <c r="E893" s="14"/>
      <c r="F893" s="14"/>
      <c r="G893" s="26"/>
      <c r="I893" s="207"/>
    </row>
    <row r="894" spans="1:9" ht="12.75">
      <c r="A894" s="73"/>
      <c r="B894" s="672"/>
      <c r="C894" s="107"/>
      <c r="D894" s="191"/>
      <c r="E894" s="14"/>
      <c r="F894" s="14"/>
      <c r="G894" s="26"/>
      <c r="I894" s="207"/>
    </row>
    <row r="895" spans="1:9" ht="12.75">
      <c r="A895" s="73"/>
      <c r="B895" s="672"/>
      <c r="C895" s="107"/>
      <c r="D895" s="191"/>
      <c r="E895" s="14"/>
      <c r="F895" s="14"/>
      <c r="G895" s="26"/>
      <c r="I895" s="207"/>
    </row>
    <row r="896" spans="1:9" ht="12.75">
      <c r="A896" s="73"/>
      <c r="B896" s="672"/>
      <c r="C896" s="107"/>
      <c r="D896" s="191"/>
      <c r="E896" s="14"/>
      <c r="F896" s="14"/>
      <c r="G896" s="26"/>
      <c r="I896" s="207"/>
    </row>
    <row r="897" spans="1:9" ht="12.75">
      <c r="A897" s="73"/>
      <c r="B897" s="672"/>
      <c r="C897" s="107"/>
      <c r="D897" s="191"/>
      <c r="E897" s="14"/>
      <c r="F897" s="14"/>
      <c r="G897" s="26"/>
      <c r="I897" s="207"/>
    </row>
    <row r="898" spans="1:9" ht="12.75">
      <c r="A898" s="73"/>
      <c r="B898" s="672"/>
      <c r="C898" s="107"/>
      <c r="D898" s="191"/>
      <c r="E898" s="14"/>
      <c r="F898" s="14"/>
      <c r="G898" s="26"/>
      <c r="I898" s="207"/>
    </row>
    <row r="899" spans="1:9" ht="12.75">
      <c r="A899" s="73"/>
      <c r="B899" s="672"/>
      <c r="C899" s="107"/>
      <c r="D899" s="191"/>
      <c r="E899" s="14"/>
      <c r="F899" s="14"/>
      <c r="G899" s="26"/>
      <c r="I899" s="207"/>
    </row>
    <row r="900" spans="1:9" ht="12.75">
      <c r="A900" s="73"/>
      <c r="B900" s="672"/>
      <c r="C900" s="107"/>
      <c r="D900" s="191"/>
      <c r="E900" s="14"/>
      <c r="F900" s="14"/>
      <c r="G900" s="26"/>
      <c r="I900" s="207"/>
    </row>
    <row r="901" spans="1:9" ht="12.75">
      <c r="A901" s="73"/>
      <c r="B901" s="672"/>
      <c r="C901" s="107"/>
      <c r="D901" s="191"/>
      <c r="E901" s="14"/>
      <c r="F901" s="14"/>
      <c r="G901" s="26"/>
      <c r="I901" s="207"/>
    </row>
    <row r="902" spans="1:9" ht="12.75">
      <c r="A902" s="73"/>
      <c r="B902" s="672"/>
      <c r="C902" s="107"/>
      <c r="D902" s="191"/>
      <c r="E902" s="14"/>
      <c r="F902" s="14"/>
      <c r="G902" s="26"/>
      <c r="I902" s="207"/>
    </row>
    <row r="903" spans="1:9" ht="12.75">
      <c r="A903" s="73"/>
      <c r="B903" s="672"/>
      <c r="C903" s="107"/>
      <c r="D903" s="191"/>
      <c r="E903" s="14"/>
      <c r="F903" s="14"/>
      <c r="G903" s="26"/>
      <c r="I903" s="207"/>
    </row>
    <row r="904" spans="1:9" ht="12.75">
      <c r="A904" s="73"/>
      <c r="B904" s="672"/>
      <c r="C904" s="107"/>
      <c r="D904" s="191"/>
      <c r="E904" s="14"/>
      <c r="F904" s="14"/>
      <c r="G904" s="26"/>
      <c r="I904" s="207"/>
    </row>
    <row r="905" spans="1:9" ht="12.75">
      <c r="A905" s="73"/>
      <c r="B905" s="672"/>
      <c r="C905" s="107"/>
      <c r="D905" s="191"/>
      <c r="E905" s="14"/>
      <c r="F905" s="14"/>
      <c r="G905" s="26"/>
      <c r="I905" s="207"/>
    </row>
    <row r="906" spans="1:9" ht="12.75">
      <c r="A906" s="73"/>
      <c r="B906" s="672"/>
      <c r="C906" s="107"/>
      <c r="D906" s="191"/>
      <c r="E906" s="14"/>
      <c r="F906" s="14"/>
      <c r="G906" s="26"/>
      <c r="I906" s="207"/>
    </row>
    <row r="907" spans="1:9" ht="12.75">
      <c r="A907" s="73"/>
      <c r="B907" s="672"/>
      <c r="C907" s="107"/>
      <c r="D907" s="191"/>
      <c r="E907" s="14"/>
      <c r="F907" s="14"/>
      <c r="G907" s="26"/>
      <c r="I907" s="207"/>
    </row>
    <row r="908" spans="1:9" ht="12.75">
      <c r="A908" s="73"/>
      <c r="B908" s="672"/>
      <c r="C908" s="107"/>
      <c r="D908" s="191"/>
      <c r="E908" s="14"/>
      <c r="F908" s="14"/>
      <c r="G908" s="26"/>
      <c r="I908" s="207"/>
    </row>
    <row r="909" spans="1:9" ht="12.75">
      <c r="A909" s="73"/>
      <c r="B909" s="672"/>
      <c r="C909" s="107"/>
      <c r="D909" s="191"/>
      <c r="E909" s="14"/>
      <c r="F909" s="14"/>
      <c r="G909" s="26"/>
      <c r="I909" s="207"/>
    </row>
    <row r="910" spans="1:9" ht="12.75">
      <c r="A910" s="73"/>
      <c r="B910" s="672"/>
      <c r="C910" s="107"/>
      <c r="D910" s="191"/>
      <c r="E910" s="14"/>
      <c r="F910" s="14"/>
      <c r="G910" s="26"/>
      <c r="I910" s="207"/>
    </row>
    <row r="911" spans="1:9" ht="12.75">
      <c r="A911" s="73"/>
      <c r="B911" s="672"/>
      <c r="C911" s="107"/>
      <c r="D911" s="191"/>
      <c r="E911" s="14"/>
      <c r="F911" s="14"/>
      <c r="G911" s="26"/>
      <c r="I911" s="207"/>
    </row>
    <row r="912" spans="1:9" ht="12.75">
      <c r="A912" s="73"/>
      <c r="B912" s="672"/>
      <c r="C912" s="107"/>
      <c r="D912" s="191"/>
      <c r="E912" s="14"/>
      <c r="F912" s="14"/>
      <c r="G912" s="26"/>
      <c r="I912" s="207"/>
    </row>
    <row r="913" spans="1:9" ht="12.75">
      <c r="A913" s="73"/>
      <c r="B913" s="672"/>
      <c r="C913" s="107"/>
      <c r="D913" s="191"/>
      <c r="E913" s="14"/>
      <c r="F913" s="14"/>
      <c r="G913" s="26"/>
      <c r="I913" s="207"/>
    </row>
    <row r="914" spans="1:9" ht="12.75">
      <c r="A914" s="73"/>
      <c r="B914" s="672"/>
      <c r="C914" s="107"/>
      <c r="D914" s="191"/>
      <c r="E914" s="14"/>
      <c r="F914" s="14"/>
      <c r="G914" s="26"/>
      <c r="I914" s="207"/>
    </row>
    <row r="915" spans="1:9" ht="12.75">
      <c r="A915" s="73"/>
      <c r="B915" s="672"/>
      <c r="C915" s="107"/>
      <c r="D915" s="191"/>
      <c r="E915" s="14"/>
      <c r="F915" s="14"/>
      <c r="G915" s="26"/>
      <c r="I915" s="207"/>
    </row>
    <row r="916" spans="1:9" ht="12.75">
      <c r="A916" s="73"/>
      <c r="B916" s="672"/>
      <c r="C916" s="107"/>
      <c r="D916" s="191"/>
      <c r="E916" s="14"/>
      <c r="F916" s="14"/>
      <c r="G916" s="26"/>
      <c r="I916" s="207"/>
    </row>
    <row r="917" spans="1:9" ht="12.75">
      <c r="A917" s="73"/>
      <c r="B917" s="672"/>
      <c r="C917" s="107"/>
      <c r="D917" s="191"/>
      <c r="E917" s="14"/>
      <c r="F917" s="14"/>
      <c r="G917" s="26"/>
      <c r="I917" s="207"/>
    </row>
    <row r="918" spans="1:9" ht="12.75">
      <c r="A918" s="73"/>
      <c r="B918" s="672"/>
      <c r="C918" s="107"/>
      <c r="D918" s="191"/>
      <c r="E918" s="14"/>
      <c r="F918" s="14"/>
      <c r="G918" s="26"/>
      <c r="I918" s="207"/>
    </row>
    <row r="919" spans="1:9" ht="12.75">
      <c r="A919" s="73"/>
      <c r="B919" s="672"/>
      <c r="C919" s="107"/>
      <c r="D919" s="191"/>
      <c r="E919" s="14"/>
      <c r="F919" s="14"/>
      <c r="G919" s="26"/>
      <c r="I919" s="207"/>
    </row>
    <row r="920" spans="1:9" ht="12.75">
      <c r="A920" s="73"/>
      <c r="B920" s="672"/>
      <c r="C920" s="107"/>
      <c r="D920" s="191"/>
      <c r="E920" s="14"/>
      <c r="F920" s="14"/>
      <c r="G920" s="26"/>
      <c r="I920" s="207"/>
    </row>
    <row r="921" spans="1:9" ht="12.75">
      <c r="A921" s="73"/>
      <c r="B921" s="672"/>
      <c r="C921" s="107"/>
      <c r="D921" s="191"/>
      <c r="E921" s="14"/>
      <c r="F921" s="14"/>
      <c r="G921" s="26"/>
      <c r="I921" s="207"/>
    </row>
    <row r="922" spans="1:9" ht="12.75">
      <c r="A922" s="73"/>
      <c r="B922" s="672"/>
      <c r="C922" s="107"/>
      <c r="D922" s="191"/>
      <c r="E922" s="14"/>
      <c r="F922" s="14"/>
      <c r="G922" s="26"/>
      <c r="I922" s="207"/>
    </row>
    <row r="923" spans="1:9" ht="12.75">
      <c r="A923" s="73"/>
      <c r="B923" s="672"/>
      <c r="C923" s="107"/>
      <c r="D923" s="191"/>
      <c r="E923" s="14"/>
      <c r="F923" s="14"/>
      <c r="G923" s="26"/>
      <c r="I923" s="207"/>
    </row>
    <row r="924" spans="1:9" ht="12.75">
      <c r="A924" s="73"/>
      <c r="B924" s="672"/>
      <c r="C924" s="107"/>
      <c r="D924" s="191"/>
      <c r="E924" s="14"/>
      <c r="F924" s="14"/>
      <c r="G924" s="26"/>
      <c r="I924" s="207"/>
    </row>
    <row r="925" spans="1:9" ht="12.75">
      <c r="A925" s="73"/>
      <c r="B925" s="672"/>
      <c r="C925" s="107"/>
      <c r="D925" s="191"/>
      <c r="E925" s="14"/>
      <c r="F925" s="14"/>
      <c r="G925" s="26"/>
      <c r="I925" s="207"/>
    </row>
    <row r="926" spans="1:9" ht="12.75">
      <c r="A926" s="73"/>
      <c r="B926" s="672"/>
      <c r="C926" s="107"/>
      <c r="D926" s="191"/>
      <c r="E926" s="14"/>
      <c r="F926" s="14"/>
      <c r="G926" s="26"/>
      <c r="I926" s="207"/>
    </row>
    <row r="927" spans="1:9" ht="12.75">
      <c r="A927" s="73"/>
      <c r="B927" s="672"/>
      <c r="C927" s="107"/>
      <c r="D927" s="191"/>
      <c r="E927" s="14"/>
      <c r="F927" s="14"/>
      <c r="G927" s="26"/>
      <c r="I927" s="207"/>
    </row>
    <row r="928" spans="1:9" ht="12.75">
      <c r="A928" s="73"/>
      <c r="B928" s="672"/>
      <c r="C928" s="107"/>
      <c r="D928" s="191"/>
      <c r="E928" s="14"/>
      <c r="F928" s="14"/>
      <c r="G928" s="26"/>
      <c r="I928" s="207"/>
    </row>
    <row r="929" spans="1:9" ht="12.75">
      <c r="A929" s="73"/>
      <c r="B929" s="672"/>
      <c r="C929" s="107"/>
      <c r="D929" s="191"/>
      <c r="E929" s="14"/>
      <c r="F929" s="14"/>
      <c r="G929" s="26"/>
      <c r="I929" s="207"/>
    </row>
    <row r="930" spans="1:9" ht="12.75">
      <c r="A930" s="73"/>
      <c r="B930" s="672"/>
      <c r="C930" s="107"/>
      <c r="D930" s="191"/>
      <c r="E930" s="14"/>
      <c r="F930" s="14"/>
      <c r="G930" s="26"/>
      <c r="I930" s="207"/>
    </row>
    <row r="931" spans="1:9" ht="12.75">
      <c r="A931" s="73"/>
      <c r="B931" s="672"/>
      <c r="C931" s="107"/>
      <c r="D931" s="191"/>
      <c r="E931" s="14"/>
      <c r="F931" s="14"/>
      <c r="G931" s="26"/>
      <c r="I931" s="207"/>
    </row>
    <row r="932" spans="1:9" ht="12.75">
      <c r="A932" s="73"/>
      <c r="B932" s="672"/>
      <c r="C932" s="107"/>
      <c r="D932" s="191"/>
      <c r="E932" s="14"/>
      <c r="F932" s="14"/>
      <c r="G932" s="26"/>
      <c r="I932" s="207"/>
    </row>
    <row r="933" spans="1:9" ht="12.75">
      <c r="A933" s="73"/>
      <c r="B933" s="672"/>
      <c r="C933" s="107"/>
      <c r="D933" s="191"/>
      <c r="E933" s="14"/>
      <c r="F933" s="14"/>
      <c r="G933" s="26"/>
      <c r="I933" s="207"/>
    </row>
    <row r="934" spans="1:9" ht="12.75">
      <c r="A934" s="73"/>
      <c r="B934" s="672"/>
      <c r="C934" s="107"/>
      <c r="D934" s="191"/>
      <c r="E934" s="14"/>
      <c r="F934" s="14"/>
      <c r="G934" s="26"/>
      <c r="I934" s="207"/>
    </row>
    <row r="935" spans="1:9" ht="12.75">
      <c r="A935" s="73"/>
      <c r="B935" s="672"/>
      <c r="C935" s="107"/>
      <c r="D935" s="191"/>
      <c r="E935" s="14"/>
      <c r="F935" s="14"/>
      <c r="G935" s="26"/>
      <c r="I935" s="207"/>
    </row>
    <row r="936" spans="1:9" ht="12.75">
      <c r="A936" s="73"/>
      <c r="B936" s="672"/>
      <c r="C936" s="107"/>
      <c r="D936" s="191"/>
      <c r="E936" s="14"/>
      <c r="F936" s="14"/>
      <c r="G936" s="26"/>
      <c r="I936" s="207"/>
    </row>
    <row r="937" spans="1:9" ht="12.75">
      <c r="A937" s="73"/>
      <c r="B937" s="672"/>
      <c r="C937" s="107"/>
      <c r="D937" s="191"/>
      <c r="E937" s="14"/>
      <c r="F937" s="14"/>
      <c r="G937" s="26"/>
      <c r="I937" s="207"/>
    </row>
    <row r="938" spans="1:9" ht="12.75">
      <c r="A938" s="73"/>
      <c r="B938" s="672"/>
      <c r="C938" s="107"/>
      <c r="D938" s="191"/>
      <c r="E938" s="14"/>
      <c r="F938" s="14"/>
      <c r="G938" s="26"/>
      <c r="I938" s="207"/>
    </row>
    <row r="939" spans="1:9" ht="12.75">
      <c r="A939" s="73"/>
      <c r="B939" s="672"/>
      <c r="C939" s="107"/>
      <c r="D939" s="191"/>
      <c r="E939" s="14"/>
      <c r="F939" s="14"/>
      <c r="G939" s="26"/>
      <c r="I939" s="207"/>
    </row>
    <row r="940" spans="1:9" ht="12.75">
      <c r="A940" s="73"/>
      <c r="B940" s="672"/>
      <c r="C940" s="107"/>
      <c r="D940" s="191"/>
      <c r="E940" s="14"/>
      <c r="F940" s="14"/>
      <c r="G940" s="26"/>
      <c r="I940" s="207"/>
    </row>
    <row r="941" spans="1:9" ht="12.75">
      <c r="A941" s="73"/>
      <c r="B941" s="672"/>
      <c r="C941" s="107"/>
      <c r="D941" s="191"/>
      <c r="E941" s="14"/>
      <c r="F941" s="14"/>
      <c r="G941" s="26"/>
      <c r="I941" s="207"/>
    </row>
    <row r="942" spans="1:9" ht="12.75">
      <c r="A942" s="73"/>
      <c r="B942" s="672"/>
      <c r="C942" s="107"/>
      <c r="D942" s="191"/>
      <c r="E942" s="14"/>
      <c r="F942" s="14"/>
      <c r="G942" s="26"/>
      <c r="I942" s="207"/>
    </row>
    <row r="943" spans="1:9" ht="12.75">
      <c r="A943" s="73"/>
      <c r="B943" s="672"/>
      <c r="C943" s="107"/>
      <c r="D943" s="191"/>
      <c r="E943" s="14"/>
      <c r="F943" s="14"/>
      <c r="G943" s="26"/>
      <c r="I943" s="207"/>
    </row>
    <row r="944" spans="1:9" ht="12.75">
      <c r="A944" s="73"/>
      <c r="B944" s="672"/>
      <c r="C944" s="107"/>
      <c r="D944" s="191"/>
      <c r="E944" s="14"/>
      <c r="F944" s="14"/>
      <c r="G944" s="26"/>
      <c r="I944" s="207"/>
    </row>
    <row r="945" spans="1:9" ht="12.75">
      <c r="A945" s="73"/>
      <c r="B945" s="672"/>
      <c r="C945" s="107"/>
      <c r="D945" s="191"/>
      <c r="E945" s="14"/>
      <c r="F945" s="14"/>
      <c r="G945" s="26"/>
      <c r="I945" s="207"/>
    </row>
    <row r="946" spans="1:9" ht="12.75">
      <c r="A946" s="73"/>
      <c r="B946" s="672"/>
      <c r="C946" s="107"/>
      <c r="D946" s="191"/>
      <c r="E946" s="14"/>
      <c r="F946" s="14"/>
      <c r="G946" s="26"/>
      <c r="I946" s="207"/>
    </row>
    <row r="947" spans="1:9" ht="12.75">
      <c r="A947" s="73"/>
      <c r="B947" s="672"/>
      <c r="C947" s="107"/>
      <c r="D947" s="191"/>
      <c r="E947" s="14"/>
      <c r="F947" s="14"/>
      <c r="G947" s="26"/>
      <c r="I947" s="207"/>
    </row>
    <row r="948" spans="1:9" ht="12.75">
      <c r="A948" s="73"/>
      <c r="B948" s="672"/>
      <c r="C948" s="107"/>
      <c r="D948" s="191"/>
      <c r="E948" s="14"/>
      <c r="F948" s="14"/>
      <c r="G948" s="26"/>
      <c r="I948" s="207"/>
    </row>
    <row r="949" spans="1:9" ht="12.75">
      <c r="A949" s="73"/>
      <c r="B949" s="672"/>
      <c r="C949" s="107"/>
      <c r="D949" s="191"/>
      <c r="E949" s="14"/>
      <c r="F949" s="14"/>
      <c r="G949" s="26"/>
      <c r="I949" s="207"/>
    </row>
    <row r="950" spans="1:9" ht="12.75">
      <c r="A950" s="73"/>
      <c r="B950" s="672"/>
      <c r="C950" s="107"/>
      <c r="D950" s="191"/>
      <c r="E950" s="14"/>
      <c r="F950" s="14"/>
      <c r="G950" s="26"/>
      <c r="I950" s="207"/>
    </row>
    <row r="951" spans="1:9" ht="12.75">
      <c r="A951" s="73"/>
      <c r="B951" s="672"/>
      <c r="C951" s="107"/>
      <c r="D951" s="191"/>
      <c r="E951" s="14"/>
      <c r="F951" s="14"/>
      <c r="G951" s="26"/>
      <c r="I951" s="207"/>
    </row>
    <row r="952" spans="1:9" ht="12.75">
      <c r="A952" s="73"/>
      <c r="B952" s="672"/>
      <c r="C952" s="107"/>
      <c r="D952" s="191"/>
      <c r="E952" s="14"/>
      <c r="F952" s="14"/>
      <c r="G952" s="26"/>
      <c r="I952" s="207"/>
    </row>
    <row r="953" spans="1:9" ht="12.75">
      <c r="A953" s="73"/>
      <c r="B953" s="672"/>
      <c r="C953" s="107"/>
      <c r="D953" s="191"/>
      <c r="E953" s="14"/>
      <c r="F953" s="14"/>
      <c r="G953" s="26"/>
      <c r="I953" s="207"/>
    </row>
    <row r="954" spans="1:9" ht="12.75">
      <c r="A954" s="73"/>
      <c r="B954" s="672"/>
      <c r="C954" s="107"/>
      <c r="D954" s="191"/>
      <c r="E954" s="14"/>
      <c r="F954" s="14"/>
      <c r="G954" s="26"/>
      <c r="I954" s="207"/>
    </row>
    <row r="955" spans="1:9" ht="12.75">
      <c r="A955" s="73"/>
      <c r="B955" s="672"/>
      <c r="C955" s="107"/>
      <c r="D955" s="191"/>
      <c r="E955" s="14"/>
      <c r="F955" s="14"/>
      <c r="G955" s="26"/>
      <c r="I955" s="207"/>
    </row>
    <row r="956" spans="1:9" ht="12.75">
      <c r="A956" s="73"/>
      <c r="B956" s="672"/>
      <c r="C956" s="107"/>
      <c r="D956" s="191"/>
      <c r="E956" s="14"/>
      <c r="F956" s="14"/>
      <c r="G956" s="26"/>
      <c r="I956" s="207"/>
    </row>
    <row r="957" spans="1:9" ht="12.75">
      <c r="A957" s="73"/>
      <c r="B957" s="672"/>
      <c r="C957" s="107"/>
      <c r="D957" s="191"/>
      <c r="E957" s="14"/>
      <c r="F957" s="14"/>
      <c r="G957" s="26"/>
      <c r="I957" s="207"/>
    </row>
    <row r="958" spans="1:9" ht="12.75">
      <c r="A958" s="73"/>
      <c r="B958" s="672"/>
      <c r="C958" s="107"/>
      <c r="D958" s="191"/>
      <c r="E958" s="14"/>
      <c r="F958" s="14"/>
      <c r="G958" s="26"/>
      <c r="I958" s="207"/>
    </row>
    <row r="959" spans="1:9" ht="12.75">
      <c r="A959" s="73"/>
      <c r="B959" s="672"/>
      <c r="C959" s="107"/>
      <c r="D959" s="191"/>
      <c r="E959" s="14"/>
      <c r="F959" s="14"/>
      <c r="G959" s="26"/>
      <c r="I959" s="207"/>
    </row>
    <row r="960" spans="1:9" ht="12.75">
      <c r="A960" s="73"/>
      <c r="B960" s="672"/>
      <c r="C960" s="107"/>
      <c r="D960" s="191"/>
      <c r="E960" s="14"/>
      <c r="F960" s="14"/>
      <c r="G960" s="26"/>
      <c r="I960" s="207"/>
    </row>
    <row r="961" spans="1:9" ht="12.75">
      <c r="A961" s="73"/>
      <c r="B961" s="672"/>
      <c r="C961" s="107"/>
      <c r="D961" s="191"/>
      <c r="E961" s="14"/>
      <c r="F961" s="14"/>
      <c r="G961" s="26"/>
      <c r="I961" s="207"/>
    </row>
    <row r="962" spans="1:9" ht="12.75">
      <c r="A962" s="73"/>
      <c r="B962" s="672"/>
      <c r="C962" s="107"/>
      <c r="D962" s="191"/>
      <c r="E962" s="14"/>
      <c r="F962" s="14"/>
      <c r="G962" s="26"/>
      <c r="I962" s="207"/>
    </row>
    <row r="963" spans="1:9" ht="12.75">
      <c r="A963" s="73"/>
      <c r="B963" s="672"/>
      <c r="C963" s="107"/>
      <c r="D963" s="191"/>
      <c r="E963" s="14"/>
      <c r="F963" s="14"/>
      <c r="G963" s="26"/>
      <c r="I963" s="207"/>
    </row>
    <row r="964" spans="1:9" ht="12.75">
      <c r="A964" s="73"/>
      <c r="B964" s="672"/>
      <c r="C964" s="107"/>
      <c r="D964" s="191"/>
      <c r="E964" s="14"/>
      <c r="F964" s="14"/>
      <c r="G964" s="26"/>
      <c r="I964" s="207"/>
    </row>
    <row r="965" spans="1:9" ht="12.75">
      <c r="A965" s="73"/>
      <c r="B965" s="672"/>
      <c r="C965" s="107"/>
      <c r="D965" s="191"/>
      <c r="E965" s="14"/>
      <c r="F965" s="14"/>
      <c r="G965" s="26"/>
      <c r="I965" s="207"/>
    </row>
    <row r="966" spans="1:9" ht="12.75">
      <c r="A966" s="73"/>
      <c r="B966" s="672"/>
      <c r="C966" s="107"/>
      <c r="D966" s="191"/>
      <c r="E966" s="14"/>
      <c r="F966" s="14"/>
      <c r="G966" s="26"/>
      <c r="I966" s="207"/>
    </row>
    <row r="967" spans="1:9" ht="12.75">
      <c r="A967" s="73"/>
      <c r="B967" s="672"/>
      <c r="C967" s="107"/>
      <c r="D967" s="191"/>
      <c r="E967" s="14"/>
      <c r="F967" s="14"/>
      <c r="G967" s="26"/>
      <c r="I967" s="207"/>
    </row>
    <row r="968" spans="1:9" ht="12.75">
      <c r="A968" s="73"/>
      <c r="B968" s="672"/>
      <c r="C968" s="107"/>
      <c r="D968" s="191"/>
      <c r="E968" s="14"/>
      <c r="F968" s="14"/>
      <c r="G968" s="26"/>
      <c r="I968" s="207"/>
    </row>
    <row r="969" spans="1:9" ht="12.75">
      <c r="A969" s="73"/>
      <c r="B969" s="672"/>
      <c r="C969" s="107"/>
      <c r="D969" s="191"/>
      <c r="E969" s="14"/>
      <c r="F969" s="14"/>
      <c r="G969" s="26"/>
      <c r="I969" s="207"/>
    </row>
    <row r="970" spans="1:9" ht="12.75">
      <c r="A970" s="73"/>
      <c r="B970" s="672"/>
      <c r="C970" s="107"/>
      <c r="D970" s="191"/>
      <c r="E970" s="14"/>
      <c r="F970" s="14"/>
      <c r="G970" s="26"/>
      <c r="I970" s="207"/>
    </row>
    <row r="971" spans="1:9" ht="12.75">
      <c r="A971" s="73"/>
      <c r="B971" s="672"/>
      <c r="C971" s="107"/>
      <c r="D971" s="191"/>
      <c r="E971" s="14"/>
      <c r="F971" s="14"/>
      <c r="G971" s="26"/>
      <c r="I971" s="207"/>
    </row>
    <row r="972" spans="1:9" ht="12.75">
      <c r="A972" s="73"/>
      <c r="B972" s="672"/>
      <c r="C972" s="107"/>
      <c r="D972" s="191"/>
      <c r="E972" s="14"/>
      <c r="F972" s="14"/>
      <c r="G972" s="26"/>
      <c r="I972" s="207"/>
    </row>
    <row r="973" spans="1:9" ht="12.75">
      <c r="A973" s="73"/>
      <c r="B973" s="672"/>
      <c r="C973" s="107"/>
      <c r="D973" s="191"/>
      <c r="E973" s="14"/>
      <c r="F973" s="14"/>
      <c r="G973" s="26"/>
      <c r="I973" s="207"/>
    </row>
    <row r="974" spans="1:9" ht="12.75">
      <c r="A974" s="73"/>
      <c r="B974" s="672"/>
      <c r="C974" s="107"/>
      <c r="D974" s="191"/>
      <c r="E974" s="14"/>
      <c r="F974" s="14"/>
      <c r="G974" s="26"/>
      <c r="I974" s="207"/>
    </row>
    <row r="975" spans="1:9" ht="12.75">
      <c r="A975" s="73"/>
      <c r="B975" s="672"/>
      <c r="C975" s="107"/>
      <c r="D975" s="191"/>
      <c r="E975" s="14"/>
      <c r="F975" s="14"/>
      <c r="G975" s="26"/>
      <c r="I975" s="207"/>
    </row>
    <row r="976" spans="1:9" ht="12.75">
      <c r="A976" s="73"/>
      <c r="B976" s="672"/>
      <c r="C976" s="107"/>
      <c r="D976" s="191"/>
      <c r="E976" s="14"/>
      <c r="F976" s="14"/>
      <c r="G976" s="26"/>
      <c r="I976" s="207"/>
    </row>
    <row r="977" spans="1:9" ht="12.75">
      <c r="A977" s="73"/>
      <c r="B977" s="672"/>
      <c r="C977" s="107"/>
      <c r="D977" s="191"/>
      <c r="E977" s="14"/>
      <c r="F977" s="14"/>
      <c r="G977" s="26"/>
      <c r="I977" s="207"/>
    </row>
    <row r="978" spans="1:9" ht="12.75">
      <c r="A978" s="73"/>
      <c r="B978" s="672"/>
      <c r="C978" s="107"/>
      <c r="D978" s="191"/>
      <c r="E978" s="14"/>
      <c r="F978" s="14"/>
      <c r="G978" s="26"/>
      <c r="I978" s="207"/>
    </row>
    <row r="979" spans="1:9" ht="12.75">
      <c r="A979" s="73"/>
      <c r="B979" s="672"/>
      <c r="C979" s="107"/>
      <c r="D979" s="191"/>
      <c r="E979" s="14"/>
      <c r="F979" s="14"/>
      <c r="G979" s="26"/>
      <c r="I979" s="207"/>
    </row>
    <row r="980" spans="1:9" ht="12.75">
      <c r="A980" s="73"/>
      <c r="B980" s="672"/>
      <c r="C980" s="107"/>
      <c r="D980" s="191"/>
      <c r="E980" s="14"/>
      <c r="F980" s="14"/>
      <c r="G980" s="26"/>
      <c r="I980" s="207"/>
    </row>
    <row r="981" spans="1:9" ht="12.75">
      <c r="A981" s="73"/>
      <c r="B981" s="672"/>
      <c r="C981" s="107"/>
      <c r="D981" s="191"/>
      <c r="E981" s="14"/>
      <c r="F981" s="14"/>
      <c r="G981" s="26"/>
      <c r="I981" s="207"/>
    </row>
    <row r="982" spans="1:9" ht="12.75">
      <c r="A982" s="73"/>
      <c r="B982" s="672"/>
      <c r="C982" s="107"/>
      <c r="D982" s="191"/>
      <c r="E982" s="14"/>
      <c r="F982" s="14"/>
      <c r="G982" s="26"/>
      <c r="I982" s="207"/>
    </row>
    <row r="983" spans="1:9" ht="12.75">
      <c r="A983" s="73"/>
      <c r="B983" s="672"/>
      <c r="C983" s="107"/>
      <c r="D983" s="191"/>
      <c r="E983" s="14"/>
      <c r="F983" s="14"/>
      <c r="G983" s="26"/>
      <c r="I983" s="207"/>
    </row>
    <row r="984" spans="1:9" ht="12.75">
      <c r="A984" s="73"/>
      <c r="B984" s="672"/>
      <c r="C984" s="107"/>
      <c r="D984" s="191"/>
      <c r="E984" s="14"/>
      <c r="F984" s="14"/>
      <c r="G984" s="26"/>
      <c r="I984" s="207"/>
    </row>
    <row r="985" spans="1:9" ht="12.75">
      <c r="A985" s="73"/>
      <c r="B985" s="672"/>
      <c r="C985" s="107"/>
      <c r="D985" s="191"/>
      <c r="E985" s="14"/>
      <c r="F985" s="14"/>
      <c r="G985" s="26"/>
      <c r="I985" s="207"/>
    </row>
    <row r="986" spans="1:9" ht="12.75">
      <c r="A986" s="73"/>
      <c r="B986" s="672"/>
      <c r="C986" s="107"/>
      <c r="D986" s="191"/>
      <c r="E986" s="14"/>
      <c r="F986" s="14"/>
      <c r="G986" s="26"/>
      <c r="I986" s="207"/>
    </row>
    <row r="987" spans="1:9" ht="12.75">
      <c r="A987" s="73"/>
      <c r="B987" s="672"/>
      <c r="C987" s="107"/>
      <c r="D987" s="191"/>
      <c r="E987" s="14"/>
      <c r="F987" s="14"/>
      <c r="G987" s="26"/>
      <c r="I987" s="207"/>
    </row>
    <row r="988" spans="1:9" ht="12.75">
      <c r="A988" s="73"/>
      <c r="B988" s="672"/>
      <c r="C988" s="107"/>
      <c r="D988" s="191"/>
      <c r="E988" s="14"/>
      <c r="F988" s="14"/>
      <c r="G988" s="26"/>
      <c r="I988" s="207"/>
    </row>
    <row r="989" spans="1:9" ht="12.75">
      <c r="A989" s="73"/>
      <c r="B989" s="672"/>
      <c r="C989" s="107"/>
      <c r="D989" s="191"/>
      <c r="E989" s="14"/>
      <c r="F989" s="14"/>
      <c r="G989" s="26"/>
      <c r="I989" s="207"/>
    </row>
    <row r="990" spans="1:9" ht="12.75">
      <c r="A990" s="73"/>
      <c r="B990" s="672"/>
      <c r="C990" s="107"/>
      <c r="D990" s="191"/>
      <c r="E990" s="14"/>
      <c r="F990" s="14"/>
      <c r="G990" s="26"/>
      <c r="I990" s="207"/>
    </row>
    <row r="991" spans="1:9" ht="12.75">
      <c r="A991" s="73"/>
      <c r="B991" s="672"/>
      <c r="C991" s="107"/>
      <c r="D991" s="191"/>
      <c r="E991" s="14"/>
      <c r="F991" s="14"/>
      <c r="G991" s="26"/>
      <c r="I991" s="207"/>
    </row>
    <row r="992" spans="1:9" ht="12.75">
      <c r="A992" s="73"/>
      <c r="B992" s="672"/>
      <c r="C992" s="107"/>
      <c r="D992" s="191"/>
      <c r="E992" s="14"/>
      <c r="F992" s="14"/>
      <c r="G992" s="26"/>
      <c r="I992" s="207"/>
    </row>
    <row r="993" spans="1:9" ht="12.75">
      <c r="A993" s="73"/>
      <c r="B993" s="672"/>
      <c r="C993" s="107"/>
      <c r="D993" s="191"/>
      <c r="E993" s="14"/>
      <c r="F993" s="14"/>
      <c r="G993" s="26"/>
      <c r="I993" s="207"/>
    </row>
    <row r="994" spans="1:9" ht="12.75">
      <c r="A994" s="73"/>
      <c r="B994" s="672"/>
      <c r="C994" s="107"/>
      <c r="D994" s="191"/>
      <c r="E994" s="14"/>
      <c r="F994" s="14"/>
      <c r="G994" s="26"/>
      <c r="I994" s="207"/>
    </row>
    <row r="995" spans="1:9" ht="12.75">
      <c r="A995" s="73"/>
      <c r="B995" s="672"/>
      <c r="C995" s="107"/>
      <c r="D995" s="191"/>
      <c r="E995" s="14"/>
      <c r="F995" s="14"/>
      <c r="G995" s="26"/>
      <c r="I995" s="207"/>
    </row>
    <row r="996" spans="1:9" ht="12.75">
      <c r="A996" s="73"/>
      <c r="B996" s="672"/>
      <c r="C996" s="107"/>
      <c r="D996" s="191"/>
      <c r="E996" s="14"/>
      <c r="F996" s="14"/>
      <c r="G996" s="26"/>
      <c r="I996" s="207"/>
    </row>
    <row r="997" spans="1:9" ht="12.75">
      <c r="A997" s="73"/>
      <c r="B997" s="672"/>
      <c r="C997" s="107"/>
      <c r="D997" s="191"/>
      <c r="E997" s="14"/>
      <c r="F997" s="14"/>
      <c r="G997" s="26"/>
      <c r="I997" s="207"/>
    </row>
    <row r="998" spans="1:9" ht="12.75">
      <c r="A998" s="73"/>
      <c r="B998" s="672"/>
      <c r="C998" s="107"/>
      <c r="D998" s="191"/>
      <c r="E998" s="14"/>
      <c r="F998" s="14"/>
      <c r="G998" s="26"/>
      <c r="I998" s="207"/>
    </row>
    <row r="999" spans="1:9" ht="12.75">
      <c r="A999" s="73"/>
      <c r="B999" s="672"/>
      <c r="C999" s="107"/>
      <c r="D999" s="191"/>
      <c r="E999" s="14"/>
      <c r="F999" s="14"/>
      <c r="G999" s="26"/>
      <c r="I999" s="207"/>
    </row>
    <row r="1000" spans="1:9" ht="12.75">
      <c r="A1000" s="73"/>
      <c r="B1000" s="672"/>
      <c r="C1000" s="107"/>
      <c r="D1000" s="191"/>
      <c r="E1000" s="14"/>
      <c r="F1000" s="14"/>
      <c r="G1000" s="26"/>
      <c r="I1000" s="207"/>
    </row>
    <row r="1001" spans="1:9" ht="12.75">
      <c r="A1001" s="73"/>
      <c r="B1001" s="672"/>
      <c r="C1001" s="107"/>
      <c r="D1001" s="191"/>
      <c r="E1001" s="14"/>
      <c r="F1001" s="14"/>
      <c r="G1001" s="26"/>
      <c r="I1001" s="207"/>
    </row>
    <row r="1002" spans="1:9" ht="12.75">
      <c r="A1002" s="73"/>
      <c r="B1002" s="672"/>
      <c r="C1002" s="107"/>
      <c r="D1002" s="191"/>
      <c r="E1002" s="14"/>
      <c r="F1002" s="14"/>
      <c r="G1002" s="26"/>
      <c r="I1002" s="207"/>
    </row>
    <row r="1003" spans="1:9" ht="12.75">
      <c r="A1003" s="73"/>
      <c r="B1003" s="672"/>
      <c r="C1003" s="107"/>
      <c r="D1003" s="191"/>
      <c r="E1003" s="14"/>
      <c r="F1003" s="14"/>
      <c r="G1003" s="26"/>
      <c r="I1003" s="207"/>
    </row>
    <row r="1004" spans="1:9" ht="12.75">
      <c r="A1004" s="73"/>
      <c r="B1004" s="672"/>
      <c r="C1004" s="107"/>
      <c r="D1004" s="191"/>
      <c r="E1004" s="14"/>
      <c r="F1004" s="14"/>
      <c r="G1004" s="26"/>
      <c r="I1004" s="207"/>
    </row>
    <row r="1005" spans="1:9" ht="12.75">
      <c r="A1005" s="73"/>
      <c r="B1005" s="672"/>
      <c r="C1005" s="107"/>
      <c r="D1005" s="191"/>
      <c r="E1005" s="14"/>
      <c r="F1005" s="14"/>
      <c r="G1005" s="26"/>
      <c r="I1005" s="207"/>
    </row>
    <row r="1006" spans="1:9" ht="12.75">
      <c r="A1006" s="73"/>
      <c r="B1006" s="672"/>
      <c r="C1006" s="107"/>
      <c r="D1006" s="191"/>
      <c r="E1006" s="14"/>
      <c r="F1006" s="14"/>
      <c r="G1006" s="26"/>
      <c r="I1006" s="207"/>
    </row>
    <row r="1007" spans="1:9" ht="12.75">
      <c r="A1007" s="73"/>
      <c r="B1007" s="672"/>
      <c r="C1007" s="107"/>
      <c r="D1007" s="191"/>
      <c r="E1007" s="14"/>
      <c r="F1007" s="14"/>
      <c r="G1007" s="26"/>
      <c r="I1007" s="207"/>
    </row>
    <row r="1008" spans="1:9" ht="12.75">
      <c r="A1008" s="73"/>
      <c r="B1008" s="672"/>
      <c r="C1008" s="107"/>
      <c r="D1008" s="191"/>
      <c r="E1008" s="14"/>
      <c r="F1008" s="14"/>
      <c r="G1008" s="26"/>
      <c r="I1008" s="207"/>
    </row>
    <row r="1009" spans="1:9" ht="12.75">
      <c r="A1009" s="73"/>
      <c r="B1009" s="672"/>
      <c r="C1009" s="107"/>
      <c r="D1009" s="191"/>
      <c r="E1009" s="14"/>
      <c r="F1009" s="14"/>
      <c r="G1009" s="26"/>
      <c r="I1009" s="207"/>
    </row>
    <row r="1010" spans="1:9" ht="12.75">
      <c r="A1010" s="73"/>
      <c r="B1010" s="672"/>
      <c r="C1010" s="107"/>
      <c r="D1010" s="191"/>
      <c r="E1010" s="14"/>
      <c r="F1010" s="14"/>
      <c r="G1010" s="26"/>
      <c r="I1010" s="207"/>
    </row>
    <row r="1011" spans="1:9" ht="12.75">
      <c r="A1011" s="73"/>
      <c r="B1011" s="672"/>
      <c r="C1011" s="107"/>
      <c r="D1011" s="191"/>
      <c r="E1011" s="14"/>
      <c r="F1011" s="14"/>
      <c r="G1011" s="26"/>
      <c r="I1011" s="207"/>
    </row>
    <row r="1012" spans="1:9" ht="12.75">
      <c r="A1012" s="73"/>
      <c r="B1012" s="672"/>
      <c r="C1012" s="107"/>
      <c r="D1012" s="191"/>
      <c r="E1012" s="14"/>
      <c r="F1012" s="14"/>
      <c r="G1012" s="26"/>
      <c r="I1012" s="207"/>
    </row>
    <row r="1013" spans="1:9" ht="12.75">
      <c r="A1013" s="73"/>
      <c r="B1013" s="672"/>
      <c r="C1013" s="107"/>
      <c r="D1013" s="191"/>
      <c r="E1013" s="14"/>
      <c r="F1013" s="14"/>
      <c r="G1013" s="26"/>
      <c r="I1013" s="207"/>
    </row>
    <row r="1014" spans="1:9" ht="12.75">
      <c r="A1014" s="73"/>
      <c r="B1014" s="672"/>
      <c r="C1014" s="107"/>
      <c r="D1014" s="191"/>
      <c r="E1014" s="14"/>
      <c r="F1014" s="14"/>
      <c r="G1014" s="26"/>
      <c r="I1014" s="207"/>
    </row>
    <row r="1015" spans="1:9" ht="12.75">
      <c r="A1015" s="73"/>
      <c r="B1015" s="672"/>
      <c r="C1015" s="107"/>
      <c r="D1015" s="191"/>
      <c r="E1015" s="14"/>
      <c r="F1015" s="14"/>
      <c r="G1015" s="26"/>
      <c r="I1015" s="207"/>
    </row>
    <row r="1016" spans="1:9" ht="12.75">
      <c r="A1016" s="73"/>
      <c r="B1016" s="672"/>
      <c r="C1016" s="107"/>
      <c r="D1016" s="191"/>
      <c r="E1016" s="14"/>
      <c r="F1016" s="14"/>
      <c r="G1016" s="26"/>
      <c r="I1016" s="207"/>
    </row>
    <row r="1017" spans="1:9" ht="12.75">
      <c r="A1017" s="73"/>
      <c r="B1017" s="672"/>
      <c r="C1017" s="107"/>
      <c r="D1017" s="191"/>
      <c r="E1017" s="14"/>
      <c r="F1017" s="14"/>
      <c r="G1017" s="26"/>
      <c r="I1017" s="207"/>
    </row>
    <row r="1018" spans="1:9" ht="12.75">
      <c r="A1018" s="73"/>
      <c r="B1018" s="672"/>
      <c r="C1018" s="107"/>
      <c r="D1018" s="191"/>
      <c r="E1018" s="14"/>
      <c r="F1018" s="14"/>
      <c r="G1018" s="26"/>
      <c r="I1018" s="207"/>
    </row>
    <row r="1019" spans="1:9" ht="12.75">
      <c r="A1019" s="73"/>
      <c r="B1019" s="672"/>
      <c r="C1019" s="107"/>
      <c r="D1019" s="191"/>
      <c r="E1019" s="14"/>
      <c r="F1019" s="14"/>
      <c r="G1019" s="26"/>
      <c r="I1019" s="207"/>
    </row>
    <row r="1020" spans="1:9" ht="12.75">
      <c r="A1020" s="73"/>
      <c r="B1020" s="672"/>
      <c r="C1020" s="107"/>
      <c r="D1020" s="191"/>
      <c r="E1020" s="14"/>
      <c r="F1020" s="14"/>
      <c r="G1020" s="26"/>
      <c r="I1020" s="207"/>
    </row>
    <row r="1021" spans="1:9" ht="12.75">
      <c r="A1021" s="73"/>
      <c r="B1021" s="672"/>
      <c r="C1021" s="107"/>
      <c r="D1021" s="191"/>
      <c r="E1021" s="14"/>
      <c r="F1021" s="14"/>
      <c r="G1021" s="26"/>
      <c r="I1021" s="207"/>
    </row>
    <row r="1022" spans="1:9" ht="12.75">
      <c r="A1022" s="73"/>
      <c r="B1022" s="672"/>
      <c r="C1022" s="107"/>
      <c r="D1022" s="191"/>
      <c r="E1022" s="14"/>
      <c r="F1022" s="14"/>
      <c r="G1022" s="26"/>
      <c r="I1022" s="207"/>
    </row>
    <row r="1023" spans="1:9" ht="12.75">
      <c r="A1023" s="73"/>
      <c r="B1023" s="672"/>
      <c r="C1023" s="107"/>
      <c r="D1023" s="191"/>
      <c r="E1023" s="14"/>
      <c r="F1023" s="14"/>
      <c r="G1023" s="26"/>
      <c r="I1023" s="207"/>
    </row>
    <row r="1024" spans="1:9" ht="12.75">
      <c r="A1024" s="73"/>
      <c r="B1024" s="672"/>
      <c r="C1024" s="107"/>
      <c r="D1024" s="191"/>
      <c r="E1024" s="14"/>
      <c r="F1024" s="14"/>
      <c r="G1024" s="26"/>
      <c r="I1024" s="207"/>
    </row>
    <row r="1025" spans="1:9" ht="12.75">
      <c r="A1025" s="73"/>
      <c r="B1025" s="672"/>
      <c r="C1025" s="107"/>
      <c r="D1025" s="191"/>
      <c r="E1025" s="14"/>
      <c r="F1025" s="14"/>
      <c r="G1025" s="26"/>
      <c r="I1025" s="207"/>
    </row>
    <row r="1026" spans="1:9" ht="12.75">
      <c r="A1026" s="73"/>
      <c r="B1026" s="672"/>
      <c r="C1026" s="107"/>
      <c r="D1026" s="191"/>
      <c r="E1026" s="14"/>
      <c r="F1026" s="14"/>
      <c r="G1026" s="26"/>
      <c r="I1026" s="207"/>
    </row>
    <row r="1027" spans="1:9" ht="12.75">
      <c r="A1027" s="73"/>
      <c r="B1027" s="672"/>
      <c r="C1027" s="107"/>
      <c r="D1027" s="191"/>
      <c r="E1027" s="14"/>
      <c r="F1027" s="14"/>
      <c r="G1027" s="26"/>
      <c r="I1027" s="207"/>
    </row>
    <row r="1028" spans="1:9" ht="12.75">
      <c r="A1028" s="73"/>
      <c r="B1028" s="672"/>
      <c r="C1028" s="107"/>
      <c r="D1028" s="191"/>
      <c r="E1028" s="14"/>
      <c r="F1028" s="14"/>
      <c r="G1028" s="26"/>
      <c r="I1028" s="207"/>
    </row>
    <row r="1029" spans="1:9" ht="12.75">
      <c r="A1029" s="73"/>
      <c r="B1029" s="672"/>
      <c r="C1029" s="107"/>
      <c r="D1029" s="191"/>
      <c r="E1029" s="14"/>
      <c r="F1029" s="14"/>
      <c r="G1029" s="26"/>
      <c r="I1029" s="207"/>
    </row>
    <row r="1030" spans="1:9" ht="12.75">
      <c r="A1030" s="73"/>
      <c r="B1030" s="672"/>
      <c r="C1030" s="107"/>
      <c r="D1030" s="191"/>
      <c r="E1030" s="14"/>
      <c r="F1030" s="14"/>
      <c r="G1030" s="26"/>
      <c r="I1030" s="207"/>
    </row>
    <row r="1031" spans="1:9" ht="12.75">
      <c r="A1031" s="73"/>
      <c r="B1031" s="672"/>
      <c r="C1031" s="107"/>
      <c r="D1031" s="191"/>
      <c r="E1031" s="14"/>
      <c r="F1031" s="14"/>
      <c r="G1031" s="26"/>
      <c r="I1031" s="207"/>
    </row>
    <row r="1032" spans="1:9" ht="12.75">
      <c r="A1032" s="73"/>
      <c r="B1032" s="672"/>
      <c r="C1032" s="107"/>
      <c r="D1032" s="191"/>
      <c r="E1032" s="14"/>
      <c r="F1032" s="14"/>
      <c r="G1032" s="26"/>
      <c r="I1032" s="207"/>
    </row>
    <row r="1033" spans="1:9" ht="12.75">
      <c r="A1033" s="73"/>
      <c r="B1033" s="672"/>
      <c r="C1033" s="107"/>
      <c r="D1033" s="191"/>
      <c r="E1033" s="14"/>
      <c r="F1033" s="14"/>
      <c r="G1033" s="26"/>
      <c r="I1033" s="207"/>
    </row>
    <row r="1034" spans="1:9" ht="12.75">
      <c r="A1034" s="73"/>
      <c r="B1034" s="672"/>
      <c r="C1034" s="107"/>
      <c r="D1034" s="191"/>
      <c r="E1034" s="14"/>
      <c r="F1034" s="14"/>
      <c r="G1034" s="26"/>
      <c r="I1034" s="207"/>
    </row>
    <row r="1035" spans="1:9" ht="12.75">
      <c r="A1035" s="73"/>
      <c r="B1035" s="672"/>
      <c r="C1035" s="107"/>
      <c r="D1035" s="191"/>
      <c r="E1035" s="14"/>
      <c r="F1035" s="14"/>
      <c r="G1035" s="26"/>
      <c r="I1035" s="207"/>
    </row>
    <row r="1036" spans="1:9" ht="12.75">
      <c r="A1036" s="73"/>
      <c r="B1036" s="672"/>
      <c r="C1036" s="107"/>
      <c r="D1036" s="191"/>
      <c r="E1036" s="14"/>
      <c r="F1036" s="14"/>
      <c r="G1036" s="26"/>
      <c r="I1036" s="207"/>
    </row>
    <row r="1037" spans="1:9" ht="12.75">
      <c r="A1037" s="73"/>
      <c r="B1037" s="672"/>
      <c r="C1037" s="107"/>
      <c r="D1037" s="191"/>
      <c r="E1037" s="14"/>
      <c r="F1037" s="14"/>
      <c r="G1037" s="26"/>
      <c r="I1037" s="207"/>
    </row>
    <row r="1038" spans="1:9" ht="12.75">
      <c r="A1038" s="73"/>
      <c r="B1038" s="672"/>
      <c r="C1038" s="107"/>
      <c r="D1038" s="191"/>
      <c r="E1038" s="14"/>
      <c r="F1038" s="14"/>
      <c r="G1038" s="26"/>
      <c r="I1038" s="207"/>
    </row>
    <row r="1039" spans="1:9" ht="12.75">
      <c r="A1039" s="73"/>
      <c r="B1039" s="672"/>
      <c r="C1039" s="107"/>
      <c r="D1039" s="191"/>
      <c r="E1039" s="14"/>
      <c r="F1039" s="14"/>
      <c r="G1039" s="26"/>
      <c r="I1039" s="207"/>
    </row>
    <row r="1040" spans="1:9" ht="12.75">
      <c r="A1040" s="73"/>
      <c r="B1040" s="672"/>
      <c r="C1040" s="107"/>
      <c r="D1040" s="191"/>
      <c r="E1040" s="14"/>
      <c r="F1040" s="14"/>
      <c r="G1040" s="26"/>
      <c r="I1040" s="207"/>
    </row>
    <row r="1041" spans="1:9" ht="12.75">
      <c r="A1041" s="73"/>
      <c r="B1041" s="672"/>
      <c r="C1041" s="107"/>
      <c r="D1041" s="191"/>
      <c r="E1041" s="14"/>
      <c r="F1041" s="14"/>
      <c r="G1041" s="26"/>
      <c r="I1041" s="207"/>
    </row>
    <row r="1042" spans="1:9" ht="12.75">
      <c r="A1042" s="73"/>
      <c r="B1042" s="672"/>
      <c r="C1042" s="107"/>
      <c r="D1042" s="191"/>
      <c r="E1042" s="14"/>
      <c r="F1042" s="14"/>
      <c r="G1042" s="26"/>
      <c r="I1042" s="207"/>
    </row>
    <row r="1043" spans="1:9" ht="12.75">
      <c r="A1043" s="73"/>
      <c r="B1043" s="672"/>
      <c r="C1043" s="107"/>
      <c r="D1043" s="191"/>
      <c r="E1043" s="14"/>
      <c r="F1043" s="14"/>
      <c r="G1043" s="26"/>
      <c r="I1043" s="207"/>
    </row>
    <row r="1044" spans="1:9" ht="12.75">
      <c r="A1044" s="73"/>
      <c r="B1044" s="672"/>
      <c r="C1044" s="107"/>
      <c r="D1044" s="191"/>
      <c r="E1044" s="14"/>
      <c r="F1044" s="14"/>
      <c r="G1044" s="26"/>
      <c r="I1044" s="207"/>
    </row>
    <row r="1045" spans="1:9" ht="12.75">
      <c r="A1045" s="73"/>
      <c r="B1045" s="672"/>
      <c r="C1045" s="107"/>
      <c r="D1045" s="191"/>
      <c r="E1045" s="14"/>
      <c r="F1045" s="14"/>
      <c r="G1045" s="26"/>
      <c r="I1045" s="207"/>
    </row>
    <row r="1046" spans="1:9" ht="12.75">
      <c r="A1046" s="73"/>
      <c r="B1046" s="672"/>
      <c r="C1046" s="107"/>
      <c r="D1046" s="191"/>
      <c r="E1046" s="14"/>
      <c r="F1046" s="14"/>
      <c r="G1046" s="26"/>
      <c r="I1046" s="207"/>
    </row>
    <row r="1047" spans="1:9" ht="12.75">
      <c r="A1047" s="73"/>
      <c r="B1047" s="672"/>
      <c r="C1047" s="107"/>
      <c r="D1047" s="191"/>
      <c r="E1047" s="14"/>
      <c r="F1047" s="14"/>
      <c r="G1047" s="26"/>
      <c r="I1047" s="207"/>
    </row>
    <row r="1048" spans="1:9" ht="12.75">
      <c r="A1048" s="73"/>
      <c r="B1048" s="672"/>
      <c r="C1048" s="107"/>
      <c r="D1048" s="191"/>
      <c r="E1048" s="14"/>
      <c r="F1048" s="14"/>
      <c r="G1048" s="26"/>
      <c r="I1048" s="207"/>
    </row>
    <row r="1049" spans="1:9" ht="12.75">
      <c r="A1049" s="73"/>
      <c r="B1049" s="672"/>
      <c r="C1049" s="107"/>
      <c r="D1049" s="191"/>
      <c r="E1049" s="14"/>
      <c r="F1049" s="14"/>
      <c r="G1049" s="26"/>
      <c r="I1049" s="207"/>
    </row>
    <row r="1050" spans="1:9" ht="12.75">
      <c r="A1050" s="73"/>
      <c r="B1050" s="672"/>
      <c r="C1050" s="107"/>
      <c r="D1050" s="191"/>
      <c r="E1050" s="14"/>
      <c r="F1050" s="14"/>
      <c r="G1050" s="26"/>
      <c r="I1050" s="207"/>
    </row>
    <row r="1051" spans="1:9" ht="12.75">
      <c r="A1051" s="73"/>
      <c r="B1051" s="672"/>
      <c r="C1051" s="107"/>
      <c r="D1051" s="191"/>
      <c r="E1051" s="14"/>
      <c r="F1051" s="14"/>
      <c r="G1051" s="26"/>
      <c r="I1051" s="207"/>
    </row>
    <row r="1052" spans="1:9" ht="12.75">
      <c r="A1052" s="73"/>
      <c r="B1052" s="672"/>
      <c r="C1052" s="107"/>
      <c r="D1052" s="191"/>
      <c r="E1052" s="14"/>
      <c r="F1052" s="14"/>
      <c r="G1052" s="26"/>
      <c r="I1052" s="207"/>
    </row>
    <row r="1053" spans="1:9" ht="12.75">
      <c r="A1053" s="73"/>
      <c r="B1053" s="672"/>
      <c r="C1053" s="107"/>
      <c r="D1053" s="191"/>
      <c r="E1053" s="14"/>
      <c r="F1053" s="14"/>
      <c r="G1053" s="26"/>
      <c r="I1053" s="207"/>
    </row>
    <row r="1054" spans="1:9" ht="12.75">
      <c r="A1054" s="73"/>
      <c r="B1054" s="672"/>
      <c r="C1054" s="107"/>
      <c r="D1054" s="191"/>
      <c r="E1054" s="14"/>
      <c r="F1054" s="14"/>
      <c r="G1054" s="26"/>
      <c r="I1054" s="207"/>
    </row>
    <row r="1055" spans="1:9" ht="12.75">
      <c r="A1055" s="73"/>
      <c r="B1055" s="672"/>
      <c r="C1055" s="107"/>
      <c r="D1055" s="191"/>
      <c r="E1055" s="14"/>
      <c r="F1055" s="14"/>
      <c r="G1055" s="26"/>
      <c r="I1055" s="207"/>
    </row>
    <row r="1056" spans="1:9" ht="12.75">
      <c r="A1056" s="73"/>
      <c r="B1056" s="672"/>
      <c r="C1056" s="107"/>
      <c r="D1056" s="191"/>
      <c r="E1056" s="14"/>
      <c r="F1056" s="14"/>
      <c r="G1056" s="26"/>
      <c r="I1056" s="207"/>
    </row>
    <row r="1057" spans="1:9" ht="12.75">
      <c r="A1057" s="73"/>
      <c r="B1057" s="672"/>
      <c r="C1057" s="107"/>
      <c r="D1057" s="191"/>
      <c r="E1057" s="14"/>
      <c r="F1057" s="14"/>
      <c r="G1057" s="26"/>
      <c r="I1057" s="207"/>
    </row>
    <row r="1058" spans="1:9" ht="12.75">
      <c r="A1058" s="73"/>
      <c r="B1058" s="672"/>
      <c r="C1058" s="107"/>
      <c r="D1058" s="191"/>
      <c r="E1058" s="14"/>
      <c r="F1058" s="14"/>
      <c r="G1058" s="26"/>
      <c r="I1058" s="207"/>
    </row>
    <row r="1059" spans="1:9" ht="12.75">
      <c r="A1059" s="73"/>
      <c r="B1059" s="672"/>
      <c r="C1059" s="107"/>
      <c r="D1059" s="191"/>
      <c r="E1059" s="14"/>
      <c r="F1059" s="14"/>
      <c r="G1059" s="26"/>
      <c r="I1059" s="207"/>
    </row>
    <row r="1060" spans="1:9" ht="12.75">
      <c r="A1060" s="73"/>
      <c r="B1060" s="672"/>
      <c r="C1060" s="107"/>
      <c r="D1060" s="191"/>
      <c r="E1060" s="14"/>
      <c r="F1060" s="14"/>
      <c r="G1060" s="26"/>
      <c r="I1060" s="207"/>
    </row>
    <row r="1061" spans="1:9" ht="12.75">
      <c r="A1061" s="73"/>
      <c r="B1061" s="672"/>
      <c r="C1061" s="107"/>
      <c r="D1061" s="191"/>
      <c r="E1061" s="14"/>
      <c r="F1061" s="14"/>
      <c r="G1061" s="26"/>
      <c r="I1061" s="207"/>
    </row>
    <row r="1062" spans="1:9" ht="12.75">
      <c r="A1062" s="73"/>
      <c r="B1062" s="672"/>
      <c r="C1062" s="107"/>
      <c r="D1062" s="191"/>
      <c r="E1062" s="14"/>
      <c r="F1062" s="14"/>
      <c r="G1062" s="26"/>
      <c r="I1062" s="207"/>
    </row>
    <row r="1063" spans="1:9" ht="12.75">
      <c r="A1063" s="73"/>
      <c r="B1063" s="672"/>
      <c r="C1063" s="107"/>
      <c r="D1063" s="191"/>
      <c r="E1063" s="14"/>
      <c r="F1063" s="14"/>
      <c r="G1063" s="26"/>
      <c r="I1063" s="207"/>
    </row>
    <row r="1064" spans="1:9" ht="12.75">
      <c r="A1064" s="73"/>
      <c r="B1064" s="672"/>
      <c r="C1064" s="107"/>
      <c r="D1064" s="191"/>
      <c r="E1064" s="14"/>
      <c r="F1064" s="14"/>
      <c r="G1064" s="26"/>
      <c r="I1064" s="207"/>
    </row>
    <row r="1065" spans="1:9" ht="12.75">
      <c r="A1065" s="73"/>
      <c r="B1065" s="672"/>
      <c r="C1065" s="107"/>
      <c r="D1065" s="191"/>
      <c r="E1065" s="14"/>
      <c r="F1065" s="14"/>
      <c r="G1065" s="26"/>
      <c r="I1065" s="207"/>
    </row>
    <row r="1066" spans="1:9" ht="12.75">
      <c r="A1066" s="73"/>
      <c r="B1066" s="672"/>
      <c r="C1066" s="107"/>
      <c r="D1066" s="191"/>
      <c r="E1066" s="14"/>
      <c r="F1066" s="14"/>
      <c r="G1066" s="26"/>
      <c r="I1066" s="207"/>
    </row>
    <row r="1067" spans="1:9" ht="12.75">
      <c r="A1067" s="73"/>
      <c r="B1067" s="672"/>
      <c r="C1067" s="107"/>
      <c r="D1067" s="191"/>
      <c r="E1067" s="14"/>
      <c r="F1067" s="14"/>
      <c r="G1067" s="26"/>
      <c r="I1067" s="207"/>
    </row>
    <row r="1068" spans="1:9" ht="12.75">
      <c r="A1068" s="73"/>
      <c r="B1068" s="672"/>
      <c r="C1068" s="107"/>
      <c r="D1068" s="191"/>
      <c r="E1068" s="14"/>
      <c r="F1068" s="14"/>
      <c r="G1068" s="26"/>
      <c r="I1068" s="207"/>
    </row>
    <row r="1069" spans="1:9" ht="12.75">
      <c r="A1069" s="73"/>
      <c r="B1069" s="672"/>
      <c r="C1069" s="107"/>
      <c r="D1069" s="191"/>
      <c r="E1069" s="14"/>
      <c r="F1069" s="14"/>
      <c r="G1069" s="26"/>
      <c r="I1069" s="207"/>
    </row>
    <row r="1070" spans="1:9" ht="12.75">
      <c r="A1070" s="73"/>
      <c r="B1070" s="672"/>
      <c r="C1070" s="107"/>
      <c r="D1070" s="191"/>
      <c r="E1070" s="14"/>
      <c r="F1070" s="14"/>
      <c r="G1070" s="26"/>
      <c r="I1070" s="207"/>
    </row>
    <row r="1071" spans="1:9" ht="12.75">
      <c r="A1071" s="73"/>
      <c r="B1071" s="672"/>
      <c r="C1071" s="107"/>
      <c r="D1071" s="191"/>
      <c r="E1071" s="14"/>
      <c r="F1071" s="14"/>
      <c r="G1071" s="26"/>
      <c r="I1071" s="207"/>
    </row>
    <row r="1072" spans="1:9" ht="12.75">
      <c r="A1072" s="73"/>
      <c r="B1072" s="672"/>
      <c r="C1072" s="107"/>
      <c r="D1072" s="191"/>
      <c r="E1072" s="14"/>
      <c r="F1072" s="14"/>
      <c r="G1072" s="26"/>
      <c r="I1072" s="207"/>
    </row>
    <row r="1073" spans="1:9" ht="12.75">
      <c r="A1073" s="73"/>
      <c r="B1073" s="672"/>
      <c r="C1073" s="107"/>
      <c r="D1073" s="191"/>
      <c r="E1073" s="14"/>
      <c r="F1073" s="14"/>
      <c r="G1073" s="26"/>
      <c r="I1073" s="207"/>
    </row>
    <row r="1074" spans="1:9" ht="12.75">
      <c r="A1074" s="73"/>
      <c r="B1074" s="672"/>
      <c r="C1074" s="107"/>
      <c r="D1074" s="191"/>
      <c r="E1074" s="14"/>
      <c r="F1074" s="14"/>
      <c r="G1074" s="26"/>
      <c r="I1074" s="207"/>
    </row>
    <row r="1075" spans="1:9" ht="12.75">
      <c r="A1075" s="73"/>
      <c r="B1075" s="672"/>
      <c r="C1075" s="107"/>
      <c r="D1075" s="191"/>
      <c r="E1075" s="14"/>
      <c r="F1075" s="14"/>
      <c r="G1075" s="26"/>
      <c r="I1075" s="207"/>
    </row>
    <row r="1076" spans="1:9" ht="12.75">
      <c r="A1076" s="73"/>
      <c r="B1076" s="672"/>
      <c r="C1076" s="107"/>
      <c r="D1076" s="191"/>
      <c r="E1076" s="14"/>
      <c r="F1076" s="14"/>
      <c r="G1076" s="26"/>
      <c r="I1076" s="207"/>
    </row>
    <row r="1077" spans="1:9" ht="12.75">
      <c r="A1077" s="73"/>
      <c r="B1077" s="672"/>
      <c r="C1077" s="107"/>
      <c r="D1077" s="191"/>
      <c r="E1077" s="14"/>
      <c r="F1077" s="14"/>
      <c r="G1077" s="26"/>
      <c r="I1077" s="207"/>
    </row>
    <row r="1078" spans="1:9" ht="12.75">
      <c r="A1078" s="73"/>
      <c r="B1078" s="672"/>
      <c r="C1078" s="107"/>
      <c r="D1078" s="191"/>
      <c r="E1078" s="14"/>
      <c r="F1078" s="14"/>
      <c r="G1078" s="26"/>
      <c r="I1078" s="207"/>
    </row>
    <row r="1079" spans="1:9" ht="12.75">
      <c r="A1079" s="73"/>
      <c r="B1079" s="672"/>
      <c r="C1079" s="107"/>
      <c r="D1079" s="191"/>
      <c r="E1079" s="14"/>
      <c r="F1079" s="14"/>
      <c r="G1079" s="26"/>
      <c r="I1079" s="207"/>
    </row>
    <row r="1080" spans="1:9" ht="12.75">
      <c r="A1080" s="73"/>
      <c r="B1080" s="672"/>
      <c r="C1080" s="107"/>
      <c r="D1080" s="191"/>
      <c r="E1080" s="14"/>
      <c r="F1080" s="14"/>
      <c r="G1080" s="26"/>
      <c r="I1080" s="207"/>
    </row>
    <row r="1081" spans="1:9" ht="12.75">
      <c r="A1081" s="73"/>
      <c r="B1081" s="672"/>
      <c r="C1081" s="107"/>
      <c r="D1081" s="191"/>
      <c r="E1081" s="14"/>
      <c r="F1081" s="14"/>
      <c r="G1081" s="26"/>
      <c r="I1081" s="207"/>
    </row>
    <row r="1082" spans="1:9" ht="12.75">
      <c r="A1082" s="73"/>
      <c r="B1082" s="672"/>
      <c r="C1082" s="107"/>
      <c r="D1082" s="191"/>
      <c r="E1082" s="14"/>
      <c r="F1082" s="14"/>
      <c r="G1082" s="26"/>
      <c r="I1082" s="207"/>
    </row>
    <row r="1083" spans="1:9" ht="12.75">
      <c r="A1083" s="73"/>
      <c r="B1083" s="672"/>
      <c r="C1083" s="107"/>
      <c r="D1083" s="191"/>
      <c r="E1083" s="14"/>
      <c r="F1083" s="14"/>
      <c r="G1083" s="26"/>
      <c r="I1083" s="207"/>
    </row>
    <row r="1084" spans="1:9" ht="12.75">
      <c r="A1084" s="73"/>
      <c r="B1084" s="672"/>
      <c r="C1084" s="107"/>
      <c r="D1084" s="191"/>
      <c r="E1084" s="14"/>
      <c r="F1084" s="14"/>
      <c r="G1084" s="26"/>
      <c r="I1084" s="207"/>
    </row>
    <row r="1085" spans="1:9" ht="12.75">
      <c r="A1085" s="73"/>
      <c r="B1085" s="672"/>
      <c r="C1085" s="107"/>
      <c r="D1085" s="191"/>
      <c r="E1085" s="14"/>
      <c r="F1085" s="14"/>
      <c r="G1085" s="26"/>
      <c r="I1085" s="207"/>
    </row>
    <row r="1086" spans="1:9" ht="12.75">
      <c r="A1086" s="73"/>
      <c r="B1086" s="672"/>
      <c r="C1086" s="107"/>
      <c r="D1086" s="191"/>
      <c r="E1086" s="14"/>
      <c r="F1086" s="14"/>
      <c r="G1086" s="26"/>
      <c r="I1086" s="207"/>
    </row>
    <row r="1087" spans="1:9" ht="12.75">
      <c r="A1087" s="73"/>
      <c r="B1087" s="672"/>
      <c r="C1087" s="107"/>
      <c r="D1087" s="191"/>
      <c r="E1087" s="14"/>
      <c r="F1087" s="14"/>
      <c r="G1087" s="26"/>
      <c r="I1087" s="207"/>
    </row>
    <row r="1088" spans="1:9" ht="12.75">
      <c r="A1088" s="73"/>
      <c r="B1088" s="672"/>
      <c r="C1088" s="107"/>
      <c r="D1088" s="191"/>
      <c r="E1088" s="14"/>
      <c r="F1088" s="14"/>
      <c r="G1088" s="26"/>
      <c r="I1088" s="207"/>
    </row>
    <row r="1089" spans="1:9" ht="12.75">
      <c r="A1089" s="73"/>
      <c r="B1089" s="672"/>
      <c r="C1089" s="107"/>
      <c r="D1089" s="191"/>
      <c r="E1089" s="14"/>
      <c r="F1089" s="14"/>
      <c r="G1089" s="26"/>
      <c r="I1089" s="207"/>
    </row>
    <row r="1090" spans="1:9" ht="12.75">
      <c r="A1090" s="73"/>
      <c r="B1090" s="672"/>
      <c r="C1090" s="107"/>
      <c r="D1090" s="191"/>
      <c r="E1090" s="14"/>
      <c r="F1090" s="14"/>
      <c r="G1090" s="26"/>
      <c r="I1090" s="207"/>
    </row>
    <row r="1091" spans="1:9" ht="12.75">
      <c r="A1091" s="73"/>
      <c r="B1091" s="672"/>
      <c r="C1091" s="107"/>
      <c r="D1091" s="191"/>
      <c r="E1091" s="14"/>
      <c r="F1091" s="14"/>
      <c r="G1091" s="26"/>
      <c r="I1091" s="207"/>
    </row>
    <row r="1092" spans="1:9" ht="12.75">
      <c r="A1092" s="73"/>
      <c r="B1092" s="672"/>
      <c r="C1092" s="107"/>
      <c r="D1092" s="191"/>
      <c r="E1092" s="14"/>
      <c r="F1092" s="14"/>
      <c r="G1092" s="26"/>
      <c r="I1092" s="207"/>
    </row>
    <row r="1093" spans="1:9" ht="12.75">
      <c r="A1093" s="73"/>
      <c r="B1093" s="672"/>
      <c r="C1093" s="107"/>
      <c r="D1093" s="191"/>
      <c r="E1093" s="14"/>
      <c r="F1093" s="14"/>
      <c r="G1093" s="26"/>
      <c r="I1093" s="207"/>
    </row>
    <row r="1094" spans="1:9" ht="12.75">
      <c r="A1094" s="73"/>
      <c r="B1094" s="672"/>
      <c r="C1094" s="107"/>
      <c r="D1094" s="191"/>
      <c r="E1094" s="14"/>
      <c r="F1094" s="14"/>
      <c r="G1094" s="26"/>
      <c r="I1094" s="207"/>
    </row>
    <row r="1095" spans="1:9" ht="12.75">
      <c r="A1095" s="73"/>
      <c r="B1095" s="672"/>
      <c r="C1095" s="107"/>
      <c r="D1095" s="191"/>
      <c r="E1095" s="14"/>
      <c r="F1095" s="14"/>
      <c r="G1095" s="26"/>
      <c r="I1095" s="207"/>
    </row>
    <row r="1096" spans="1:9" ht="12.75">
      <c r="A1096" s="73"/>
      <c r="B1096" s="672"/>
      <c r="C1096" s="107"/>
      <c r="D1096" s="191"/>
      <c r="E1096" s="14"/>
      <c r="F1096" s="14"/>
      <c r="G1096" s="26"/>
      <c r="I1096" s="207"/>
    </row>
    <row r="1097" spans="1:9" ht="12.75">
      <c r="A1097" s="73"/>
      <c r="B1097" s="672"/>
      <c r="C1097" s="107"/>
      <c r="D1097" s="191"/>
      <c r="E1097" s="14"/>
      <c r="F1097" s="14"/>
      <c r="G1097" s="26"/>
      <c r="I1097" s="207"/>
    </row>
    <row r="1098" spans="1:9" ht="12.75">
      <c r="A1098" s="73"/>
      <c r="B1098" s="672"/>
      <c r="C1098" s="107"/>
      <c r="D1098" s="191"/>
      <c r="E1098" s="14"/>
      <c r="F1098" s="14"/>
      <c r="G1098" s="26"/>
      <c r="I1098" s="207"/>
    </row>
    <row r="1099" spans="1:9" ht="12.75">
      <c r="A1099" s="73"/>
      <c r="B1099" s="672"/>
      <c r="C1099" s="107"/>
      <c r="D1099" s="191"/>
      <c r="E1099" s="14"/>
      <c r="F1099" s="14"/>
      <c r="G1099" s="26"/>
      <c r="I1099" s="207"/>
    </row>
    <row r="1100" spans="1:9" ht="12.75">
      <c r="A1100" s="73"/>
      <c r="B1100" s="672"/>
      <c r="C1100" s="107"/>
      <c r="D1100" s="191"/>
      <c r="E1100" s="14"/>
      <c r="F1100" s="14"/>
      <c r="G1100" s="26"/>
      <c r="I1100" s="207"/>
    </row>
    <row r="1101" spans="1:9" ht="12.75">
      <c r="A1101" s="73"/>
      <c r="B1101" s="672"/>
      <c r="C1101" s="107"/>
      <c r="D1101" s="191"/>
      <c r="E1101" s="14"/>
      <c r="F1101" s="14"/>
      <c r="G1101" s="26"/>
      <c r="I1101" s="207"/>
    </row>
    <row r="1102" spans="1:9" ht="12.75">
      <c r="A1102" s="73"/>
      <c r="B1102" s="672"/>
      <c r="C1102" s="107"/>
      <c r="D1102" s="191"/>
      <c r="E1102" s="14"/>
      <c r="F1102" s="14"/>
      <c r="G1102" s="26"/>
      <c r="I1102" s="207"/>
    </row>
    <row r="1103" spans="1:9" ht="12.75">
      <c r="A1103" s="73"/>
      <c r="B1103" s="672"/>
      <c r="C1103" s="107"/>
      <c r="D1103" s="191"/>
      <c r="E1103" s="14"/>
      <c r="F1103" s="14"/>
      <c r="G1103" s="26"/>
      <c r="I1103" s="207"/>
    </row>
    <row r="1104" spans="1:9" ht="12.75">
      <c r="A1104" s="73"/>
      <c r="B1104" s="672"/>
      <c r="C1104" s="107"/>
      <c r="D1104" s="191"/>
      <c r="E1104" s="14"/>
      <c r="F1104" s="14"/>
      <c r="G1104" s="26"/>
      <c r="I1104" s="207"/>
    </row>
    <row r="1105" spans="1:9" ht="12.75">
      <c r="A1105" s="73"/>
      <c r="B1105" s="672"/>
      <c r="C1105" s="107"/>
      <c r="D1105" s="191"/>
      <c r="E1105" s="14"/>
      <c r="F1105" s="14"/>
      <c r="G1105" s="26"/>
      <c r="I1105" s="207"/>
    </row>
    <row r="1106" spans="1:9" ht="12.75">
      <c r="A1106" s="73"/>
      <c r="B1106" s="672"/>
      <c r="C1106" s="107"/>
      <c r="D1106" s="191"/>
      <c r="E1106" s="14"/>
      <c r="F1106" s="14"/>
      <c r="G1106" s="26"/>
      <c r="I1106" s="207"/>
    </row>
    <row r="1107" spans="1:9" ht="12.75">
      <c r="A1107" s="73"/>
      <c r="B1107" s="672"/>
      <c r="C1107" s="107"/>
      <c r="D1107" s="191"/>
      <c r="E1107" s="14"/>
      <c r="F1107" s="14"/>
      <c r="G1107" s="26"/>
      <c r="I1107" s="207"/>
    </row>
    <row r="1108" spans="1:9" ht="12.75">
      <c r="A1108" s="73"/>
      <c r="B1108" s="672"/>
      <c r="C1108" s="107"/>
      <c r="D1108" s="191"/>
      <c r="E1108" s="14"/>
      <c r="F1108" s="14"/>
      <c r="G1108" s="26"/>
      <c r="I1108" s="207"/>
    </row>
    <row r="1109" spans="1:9" ht="12.75">
      <c r="A1109" s="73"/>
      <c r="B1109" s="672"/>
      <c r="C1109" s="107"/>
      <c r="D1109" s="191"/>
      <c r="E1109" s="14"/>
      <c r="F1109" s="14"/>
      <c r="G1109" s="26"/>
      <c r="I1109" s="207"/>
    </row>
    <row r="1110" spans="1:9" ht="12.75">
      <c r="A1110" s="73"/>
      <c r="B1110" s="672"/>
      <c r="C1110" s="107"/>
      <c r="D1110" s="191"/>
      <c r="E1110" s="14"/>
      <c r="F1110" s="14"/>
      <c r="G1110" s="26"/>
      <c r="I1110" s="207"/>
    </row>
    <row r="1111" spans="1:9" ht="12.75">
      <c r="A1111" s="73"/>
      <c r="B1111" s="672"/>
      <c r="C1111" s="107"/>
      <c r="D1111" s="191"/>
      <c r="E1111" s="14"/>
      <c r="F1111" s="14"/>
      <c r="G1111" s="26"/>
      <c r="I1111" s="207"/>
    </row>
    <row r="1112" spans="1:9" ht="12.75">
      <c r="A1112" s="73"/>
      <c r="B1112" s="672"/>
      <c r="C1112" s="107"/>
      <c r="D1112" s="191"/>
      <c r="E1112" s="14"/>
      <c r="F1112" s="14"/>
      <c r="G1112" s="26"/>
      <c r="I1112" s="207"/>
    </row>
    <row r="1113" spans="1:9" ht="12.75">
      <c r="A1113" s="73"/>
      <c r="B1113" s="672"/>
      <c r="C1113" s="107"/>
      <c r="D1113" s="191"/>
      <c r="E1113" s="14"/>
      <c r="F1113" s="14"/>
      <c r="G1113" s="26"/>
      <c r="I1113" s="207"/>
    </row>
    <row r="1114" spans="1:9" ht="12.75">
      <c r="A1114" s="73"/>
      <c r="B1114" s="672"/>
      <c r="C1114" s="107"/>
      <c r="D1114" s="191"/>
      <c r="E1114" s="14"/>
      <c r="F1114" s="14"/>
      <c r="G1114" s="26"/>
      <c r="I1114" s="207"/>
    </row>
    <row r="1115" spans="1:9" ht="12.75">
      <c r="A1115" s="73"/>
      <c r="B1115" s="672"/>
      <c r="C1115" s="107"/>
      <c r="D1115" s="191"/>
      <c r="E1115" s="14"/>
      <c r="F1115" s="14"/>
      <c r="G1115" s="26"/>
      <c r="I1115" s="207"/>
    </row>
    <row r="1116" spans="1:9" ht="12.75">
      <c r="A1116" s="73"/>
      <c r="B1116" s="672"/>
      <c r="C1116" s="107"/>
      <c r="D1116" s="191"/>
      <c r="E1116" s="14"/>
      <c r="F1116" s="14"/>
      <c r="G1116" s="26"/>
      <c r="I1116" s="207"/>
    </row>
    <row r="1117" spans="1:9" ht="12.75">
      <c r="A1117" s="73"/>
      <c r="B1117" s="672"/>
      <c r="C1117" s="107"/>
      <c r="D1117" s="191"/>
      <c r="E1117" s="14"/>
      <c r="F1117" s="14"/>
      <c r="G1117" s="26"/>
      <c r="I1117" s="207"/>
    </row>
    <row r="1118" spans="1:9" ht="12.75">
      <c r="A1118" s="73"/>
      <c r="B1118" s="672"/>
      <c r="C1118" s="107"/>
      <c r="D1118" s="191"/>
      <c r="E1118" s="14"/>
      <c r="F1118" s="14"/>
      <c r="G1118" s="26"/>
      <c r="I1118" s="207"/>
    </row>
    <row r="1119" spans="1:9" ht="12.75">
      <c r="A1119" s="73"/>
      <c r="B1119" s="672"/>
      <c r="C1119" s="107"/>
      <c r="D1119" s="191"/>
      <c r="E1119" s="14"/>
      <c r="F1119" s="14"/>
      <c r="G1119" s="26"/>
      <c r="I1119" s="207"/>
    </row>
    <row r="1120" spans="1:9" ht="12.75">
      <c r="A1120" s="73"/>
      <c r="B1120" s="672"/>
      <c r="C1120" s="107"/>
      <c r="D1120" s="191"/>
      <c r="E1120" s="14"/>
      <c r="F1120" s="14"/>
      <c r="G1120" s="26"/>
      <c r="I1120" s="207"/>
    </row>
    <row r="1121" spans="1:9" ht="12.75">
      <c r="A1121" s="73"/>
      <c r="B1121" s="672"/>
      <c r="C1121" s="107"/>
      <c r="D1121" s="191"/>
      <c r="E1121" s="14"/>
      <c r="F1121" s="14"/>
      <c r="G1121" s="26"/>
      <c r="I1121" s="207"/>
    </row>
    <row r="1122" spans="1:9" ht="12.75">
      <c r="A1122" s="73"/>
      <c r="B1122" s="672"/>
      <c r="C1122" s="107"/>
      <c r="D1122" s="191"/>
      <c r="E1122" s="14"/>
      <c r="F1122" s="14"/>
      <c r="G1122" s="26"/>
      <c r="I1122" s="207"/>
    </row>
    <row r="1123" spans="1:9" ht="12.75">
      <c r="A1123" s="73"/>
      <c r="B1123" s="672"/>
      <c r="C1123" s="107"/>
      <c r="D1123" s="191"/>
      <c r="E1123" s="14"/>
      <c r="F1123" s="14"/>
      <c r="G1123" s="26"/>
      <c r="I1123" s="207"/>
    </row>
    <row r="1124" spans="1:9" ht="12.75">
      <c r="A1124" s="73"/>
      <c r="B1124" s="672"/>
      <c r="C1124" s="107"/>
      <c r="D1124" s="191"/>
      <c r="E1124" s="14"/>
      <c r="F1124" s="14"/>
      <c r="G1124" s="26"/>
      <c r="I1124" s="207"/>
    </row>
    <row r="1125" spans="1:9" ht="12.75">
      <c r="A1125" s="73"/>
      <c r="B1125" s="672"/>
      <c r="C1125" s="107"/>
      <c r="D1125" s="191"/>
      <c r="E1125" s="14"/>
      <c r="F1125" s="14"/>
      <c r="G1125" s="26"/>
      <c r="I1125" s="207"/>
    </row>
    <row r="1126" spans="1:9" ht="12.75">
      <c r="A1126" s="73"/>
      <c r="B1126" s="672"/>
      <c r="C1126" s="107"/>
      <c r="D1126" s="191"/>
      <c r="E1126" s="14"/>
      <c r="F1126" s="14"/>
      <c r="G1126" s="26"/>
      <c r="I1126" s="207"/>
    </row>
    <row r="1127" spans="1:9" ht="12.75">
      <c r="A1127" s="73"/>
      <c r="B1127" s="672"/>
      <c r="C1127" s="107"/>
      <c r="D1127" s="191"/>
      <c r="E1127" s="14"/>
      <c r="F1127" s="14"/>
      <c r="G1127" s="26"/>
      <c r="I1127" s="207"/>
    </row>
    <row r="1128" spans="1:9" ht="12.75">
      <c r="A1128" s="73"/>
      <c r="B1128" s="672"/>
      <c r="C1128" s="107"/>
      <c r="D1128" s="191"/>
      <c r="E1128" s="14"/>
      <c r="F1128" s="14"/>
      <c r="G1128" s="26"/>
      <c r="I1128" s="207"/>
    </row>
    <row r="1129" spans="1:9" ht="12.75">
      <c r="A1129" s="73"/>
      <c r="B1129" s="672"/>
      <c r="C1129" s="107"/>
      <c r="D1129" s="191"/>
      <c r="E1129" s="14"/>
      <c r="F1129" s="14"/>
      <c r="G1129" s="26"/>
      <c r="I1129" s="207"/>
    </row>
    <row r="1130" spans="1:9" ht="12.75">
      <c r="A1130" s="73"/>
      <c r="B1130" s="672"/>
      <c r="C1130" s="107"/>
      <c r="D1130" s="191"/>
      <c r="E1130" s="14"/>
      <c r="F1130" s="14"/>
      <c r="G1130" s="26"/>
      <c r="I1130" s="207"/>
    </row>
    <row r="1131" spans="1:9" ht="12.75">
      <c r="A1131" s="73"/>
      <c r="B1131" s="672"/>
      <c r="C1131" s="107"/>
      <c r="D1131" s="191"/>
      <c r="E1131" s="14"/>
      <c r="F1131" s="14"/>
      <c r="G1131" s="26"/>
      <c r="I1131" s="207"/>
    </row>
    <row r="1132" spans="1:9" ht="12.75">
      <c r="A1132" s="73"/>
      <c r="B1132" s="672"/>
      <c r="C1132" s="107"/>
      <c r="D1132" s="191"/>
      <c r="E1132" s="14"/>
      <c r="F1132" s="14"/>
      <c r="G1132" s="26"/>
      <c r="I1132" s="207"/>
    </row>
    <row r="1133" spans="1:9" ht="12.75">
      <c r="A1133" s="73"/>
      <c r="B1133" s="672"/>
      <c r="C1133" s="107"/>
      <c r="D1133" s="191"/>
      <c r="E1133" s="14"/>
      <c r="F1133" s="14"/>
      <c r="G1133" s="26"/>
      <c r="I1133" s="207"/>
    </row>
    <row r="1134" spans="1:9" ht="12.75">
      <c r="A1134" s="73"/>
      <c r="B1134" s="672"/>
      <c r="C1134" s="107"/>
      <c r="D1134" s="191"/>
      <c r="E1134" s="14"/>
      <c r="F1134" s="14"/>
      <c r="G1134" s="26"/>
      <c r="I1134" s="207"/>
    </row>
    <row r="1135" spans="1:9" ht="12.75">
      <c r="A1135" s="73"/>
      <c r="B1135" s="672"/>
      <c r="C1135" s="107"/>
      <c r="D1135" s="191"/>
      <c r="E1135" s="14"/>
      <c r="F1135" s="14"/>
      <c r="G1135" s="26"/>
      <c r="I1135" s="207"/>
    </row>
    <row r="1136" spans="1:9" ht="12.75">
      <c r="A1136" s="73"/>
      <c r="B1136" s="672"/>
      <c r="C1136" s="107"/>
      <c r="D1136" s="191"/>
      <c r="E1136" s="14"/>
      <c r="F1136" s="14"/>
      <c r="G1136" s="26"/>
      <c r="I1136" s="207"/>
    </row>
    <row r="1137" spans="1:9" ht="12.75">
      <c r="A1137" s="73"/>
      <c r="B1137" s="672"/>
      <c r="C1137" s="107"/>
      <c r="D1137" s="191"/>
      <c r="E1137" s="14"/>
      <c r="F1137" s="14"/>
      <c r="G1137" s="26"/>
      <c r="I1137" s="207"/>
    </row>
    <row r="1138" spans="1:9" ht="12.75">
      <c r="A1138" s="73"/>
      <c r="B1138" s="672"/>
      <c r="C1138" s="107"/>
      <c r="D1138" s="191"/>
      <c r="E1138" s="14"/>
      <c r="F1138" s="14"/>
      <c r="G1138" s="26"/>
      <c r="I1138" s="207"/>
    </row>
    <row r="1139" spans="1:9" ht="12.75">
      <c r="A1139" s="73"/>
      <c r="B1139" s="672"/>
      <c r="C1139" s="107"/>
      <c r="D1139" s="191"/>
      <c r="E1139" s="14"/>
      <c r="F1139" s="14"/>
      <c r="G1139" s="26"/>
      <c r="I1139" s="207"/>
    </row>
    <row r="1140" spans="1:9" ht="12.75">
      <c r="A1140" s="73"/>
      <c r="B1140" s="672"/>
      <c r="C1140" s="107"/>
      <c r="D1140" s="191"/>
      <c r="E1140" s="14"/>
      <c r="F1140" s="14"/>
      <c r="G1140" s="26"/>
      <c r="I1140" s="207"/>
    </row>
    <row r="1141" spans="1:9" ht="12.75">
      <c r="A1141" s="73"/>
      <c r="B1141" s="672"/>
      <c r="C1141" s="107"/>
      <c r="D1141" s="191"/>
      <c r="E1141" s="14"/>
      <c r="F1141" s="14"/>
      <c r="G1141" s="26"/>
      <c r="I1141" s="207"/>
    </row>
    <row r="1142" spans="1:9" ht="12.75">
      <c r="A1142" s="73"/>
      <c r="B1142" s="672"/>
      <c r="C1142" s="107"/>
      <c r="D1142" s="191"/>
      <c r="E1142" s="14"/>
      <c r="F1142" s="14"/>
      <c r="G1142" s="26"/>
      <c r="I1142" s="207"/>
    </row>
    <row r="1143" spans="1:9" ht="12.75">
      <c r="A1143" s="73"/>
      <c r="B1143" s="672"/>
      <c r="C1143" s="107"/>
      <c r="D1143" s="191"/>
      <c r="E1143" s="14"/>
      <c r="F1143" s="14"/>
      <c r="G1143" s="26"/>
      <c r="I1143" s="207"/>
    </row>
    <row r="1144" spans="1:9" ht="12.75">
      <c r="A1144" s="73"/>
      <c r="B1144" s="672"/>
      <c r="C1144" s="107"/>
      <c r="D1144" s="191"/>
      <c r="E1144" s="14"/>
      <c r="F1144" s="14"/>
      <c r="G1144" s="26"/>
      <c r="I1144" s="207"/>
    </row>
    <row r="1145" spans="1:9" ht="12.75">
      <c r="A1145" s="73"/>
      <c r="B1145" s="672"/>
      <c r="C1145" s="107"/>
      <c r="D1145" s="191"/>
      <c r="E1145" s="14"/>
      <c r="F1145" s="14"/>
      <c r="G1145" s="26"/>
      <c r="I1145" s="207"/>
    </row>
    <row r="1146" spans="1:9" ht="12.75">
      <c r="A1146" s="73"/>
      <c r="B1146" s="672"/>
      <c r="C1146" s="107"/>
      <c r="D1146" s="191"/>
      <c r="E1146" s="14"/>
      <c r="F1146" s="14"/>
      <c r="G1146" s="26"/>
      <c r="I1146" s="207"/>
    </row>
    <row r="1147" spans="1:9" ht="12.75">
      <c r="A1147" s="73"/>
      <c r="B1147" s="672"/>
      <c r="C1147" s="107"/>
      <c r="D1147" s="191"/>
      <c r="E1147" s="14"/>
      <c r="F1147" s="14"/>
      <c r="G1147" s="26"/>
      <c r="I1147" s="207"/>
    </row>
    <row r="1148" spans="1:9" ht="12.75">
      <c r="A1148" s="73"/>
      <c r="B1148" s="672"/>
      <c r="C1148" s="107"/>
      <c r="D1148" s="191"/>
      <c r="E1148" s="14"/>
      <c r="F1148" s="14"/>
      <c r="G1148" s="26"/>
      <c r="I1148" s="207"/>
    </row>
    <row r="1149" spans="1:9" ht="12.75">
      <c r="A1149" s="73"/>
      <c r="B1149" s="672"/>
      <c r="C1149" s="107"/>
      <c r="D1149" s="191"/>
      <c r="E1149" s="14"/>
      <c r="F1149" s="14"/>
      <c r="G1149" s="26"/>
      <c r="I1149" s="207"/>
    </row>
    <row r="1150" spans="1:9" ht="12.75">
      <c r="A1150" s="73"/>
      <c r="B1150" s="672"/>
      <c r="C1150" s="107"/>
      <c r="D1150" s="191"/>
      <c r="E1150" s="14"/>
      <c r="F1150" s="14"/>
      <c r="G1150" s="26"/>
      <c r="I1150" s="207"/>
    </row>
    <row r="1151" spans="1:9" ht="12.75">
      <c r="A1151" s="73"/>
      <c r="B1151" s="672"/>
      <c r="C1151" s="107"/>
      <c r="D1151" s="191"/>
      <c r="E1151" s="14"/>
      <c r="F1151" s="14"/>
      <c r="G1151" s="26"/>
      <c r="I1151" s="207"/>
    </row>
    <row r="1152" spans="1:9" ht="12.75">
      <c r="A1152" s="73"/>
      <c r="B1152" s="672"/>
      <c r="C1152" s="107"/>
      <c r="D1152" s="191"/>
      <c r="E1152" s="14"/>
      <c r="F1152" s="14"/>
      <c r="G1152" s="26"/>
      <c r="I1152" s="207"/>
    </row>
    <row r="1153" spans="1:9" ht="12.75">
      <c r="A1153" s="73"/>
      <c r="B1153" s="672"/>
      <c r="C1153" s="107"/>
      <c r="D1153" s="191"/>
      <c r="E1153" s="14"/>
      <c r="F1153" s="14"/>
      <c r="G1153" s="26"/>
      <c r="I1153" s="207"/>
    </row>
    <row r="1154" spans="1:9" ht="12.75">
      <c r="A1154" s="73"/>
      <c r="B1154" s="672"/>
      <c r="C1154" s="107"/>
      <c r="D1154" s="191"/>
      <c r="E1154" s="14"/>
      <c r="F1154" s="14"/>
      <c r="G1154" s="26"/>
      <c r="I1154" s="207"/>
    </row>
    <row r="1155" spans="1:9" ht="12.75">
      <c r="A1155" s="73"/>
      <c r="B1155" s="672"/>
      <c r="C1155" s="107"/>
      <c r="D1155" s="191"/>
      <c r="E1155" s="14"/>
      <c r="F1155" s="14"/>
      <c r="G1155" s="26"/>
      <c r="I1155" s="207"/>
    </row>
    <row r="1156" spans="1:9" ht="12.75">
      <c r="A1156" s="73"/>
      <c r="B1156" s="672"/>
      <c r="C1156" s="107"/>
      <c r="D1156" s="191"/>
      <c r="E1156" s="14"/>
      <c r="F1156" s="14"/>
      <c r="G1156" s="26"/>
      <c r="I1156" s="207"/>
    </row>
    <row r="1157" spans="1:9" ht="12.75">
      <c r="A1157" s="73"/>
      <c r="B1157" s="672"/>
      <c r="C1157" s="107"/>
      <c r="D1157" s="191"/>
      <c r="E1157" s="14"/>
      <c r="F1157" s="14"/>
      <c r="G1157" s="26"/>
      <c r="I1157" s="207"/>
    </row>
    <row r="1158" spans="1:9" ht="12.75">
      <c r="A1158" s="73"/>
      <c r="B1158" s="672"/>
      <c r="C1158" s="107"/>
      <c r="D1158" s="191"/>
      <c r="E1158" s="14"/>
      <c r="F1158" s="14"/>
      <c r="G1158" s="26"/>
      <c r="I1158" s="207"/>
    </row>
    <row r="1159" spans="1:9" ht="12.75">
      <c r="A1159" s="73"/>
      <c r="B1159" s="672"/>
      <c r="C1159" s="107"/>
      <c r="D1159" s="191"/>
      <c r="E1159" s="14"/>
      <c r="F1159" s="14"/>
      <c r="G1159" s="26"/>
      <c r="I1159" s="207"/>
    </row>
    <row r="1160" spans="1:9" ht="12.75">
      <c r="A1160" s="73"/>
      <c r="B1160" s="672"/>
      <c r="C1160" s="107"/>
      <c r="D1160" s="191"/>
      <c r="E1160" s="14"/>
      <c r="F1160" s="14"/>
      <c r="G1160" s="26"/>
      <c r="I1160" s="207"/>
    </row>
    <row r="1161" spans="1:9" ht="12.75">
      <c r="A1161" s="73"/>
      <c r="B1161" s="672"/>
      <c r="C1161" s="107"/>
      <c r="D1161" s="191"/>
      <c r="E1161" s="14"/>
      <c r="F1161" s="14"/>
      <c r="G1161" s="26"/>
      <c r="I1161" s="207"/>
    </row>
    <row r="1162" spans="1:9" ht="12.75">
      <c r="A1162" s="73"/>
      <c r="B1162" s="672"/>
      <c r="C1162" s="107"/>
      <c r="D1162" s="191"/>
      <c r="E1162" s="14"/>
      <c r="F1162" s="14"/>
      <c r="G1162" s="26"/>
      <c r="I1162" s="207"/>
    </row>
    <row r="1163" spans="1:9" ht="12.75">
      <c r="A1163" s="73"/>
      <c r="B1163" s="672"/>
      <c r="C1163" s="107"/>
      <c r="D1163" s="191"/>
      <c r="E1163" s="14"/>
      <c r="F1163" s="14"/>
      <c r="G1163" s="26"/>
      <c r="I1163" s="207"/>
    </row>
    <row r="1164" spans="1:9" ht="12.75">
      <c r="A1164" s="73"/>
      <c r="B1164" s="672"/>
      <c r="C1164" s="107"/>
      <c r="D1164" s="191"/>
      <c r="E1164" s="14"/>
      <c r="F1164" s="14"/>
      <c r="G1164" s="26"/>
      <c r="I1164" s="207"/>
    </row>
    <row r="1165" spans="1:9" ht="12.75">
      <c r="A1165" s="73"/>
      <c r="B1165" s="672"/>
      <c r="C1165" s="107"/>
      <c r="D1165" s="191"/>
      <c r="E1165" s="14"/>
      <c r="F1165" s="14"/>
      <c r="G1165" s="26"/>
      <c r="I1165" s="207"/>
    </row>
    <row r="1166" spans="1:9" ht="12.75">
      <c r="A1166" s="73"/>
      <c r="B1166" s="672"/>
      <c r="C1166" s="107"/>
      <c r="D1166" s="191"/>
      <c r="E1166" s="14"/>
      <c r="F1166" s="14"/>
      <c r="G1166" s="26"/>
      <c r="I1166" s="207"/>
    </row>
    <row r="1167" spans="1:9" ht="12.75">
      <c r="A1167" s="73"/>
      <c r="B1167" s="672"/>
      <c r="C1167" s="107"/>
      <c r="D1167" s="191"/>
      <c r="E1167" s="14"/>
      <c r="F1167" s="14"/>
      <c r="G1167" s="26"/>
      <c r="I1167" s="207"/>
    </row>
    <row r="1168" spans="1:9" ht="12.75">
      <c r="A1168" s="73"/>
      <c r="B1168" s="672"/>
      <c r="C1168" s="107"/>
      <c r="D1168" s="191"/>
      <c r="E1168" s="14"/>
      <c r="F1168" s="14"/>
      <c r="G1168" s="26"/>
      <c r="I1168" s="207"/>
    </row>
    <row r="1169" spans="1:9" ht="12.75">
      <c r="A1169" s="73"/>
      <c r="B1169" s="672"/>
      <c r="C1169" s="107"/>
      <c r="D1169" s="191"/>
      <c r="E1169" s="14"/>
      <c r="F1169" s="14"/>
      <c r="G1169" s="26"/>
      <c r="I1169" s="207"/>
    </row>
    <row r="1170" spans="1:9" ht="12.75">
      <c r="A1170" s="73"/>
      <c r="B1170" s="672"/>
      <c r="C1170" s="107"/>
      <c r="D1170" s="191"/>
      <c r="E1170" s="14"/>
      <c r="F1170" s="14"/>
      <c r="G1170" s="26"/>
      <c r="I1170" s="207"/>
    </row>
    <row r="1171" spans="1:9" ht="12.75">
      <c r="A1171" s="73"/>
      <c r="B1171" s="672"/>
      <c r="C1171" s="107"/>
      <c r="D1171" s="191"/>
      <c r="E1171" s="14"/>
      <c r="F1171" s="14"/>
      <c r="G1171" s="26"/>
      <c r="I1171" s="207"/>
    </row>
    <row r="1172" spans="1:9" ht="12.75">
      <c r="A1172" s="73"/>
      <c r="B1172" s="672"/>
      <c r="C1172" s="107"/>
      <c r="D1172" s="191"/>
      <c r="E1172" s="14"/>
      <c r="F1172" s="14"/>
      <c r="G1172" s="26"/>
      <c r="I1172" s="207"/>
    </row>
    <row r="1173" spans="1:9" ht="12.75">
      <c r="A1173" s="73"/>
      <c r="B1173" s="672"/>
      <c r="C1173" s="107"/>
      <c r="D1173" s="191"/>
      <c r="E1173" s="14"/>
      <c r="F1173" s="14"/>
      <c r="G1173" s="26"/>
      <c r="I1173" s="207"/>
    </row>
    <row r="1174" spans="1:9" ht="12.75">
      <c r="A1174" s="73"/>
      <c r="B1174" s="672"/>
      <c r="C1174" s="107"/>
      <c r="D1174" s="191"/>
      <c r="E1174" s="14"/>
      <c r="F1174" s="14"/>
      <c r="G1174" s="26"/>
      <c r="I1174" s="207"/>
    </row>
    <row r="1175" spans="1:9" ht="12.75">
      <c r="A1175" s="73"/>
      <c r="B1175" s="672"/>
      <c r="C1175" s="107"/>
      <c r="D1175" s="191"/>
      <c r="E1175" s="14"/>
      <c r="F1175" s="14"/>
      <c r="G1175" s="26"/>
      <c r="I1175" s="207"/>
    </row>
    <row r="1176" spans="1:9" ht="12.75">
      <c r="A1176" s="73"/>
      <c r="B1176" s="672"/>
      <c r="C1176" s="107"/>
      <c r="D1176" s="191"/>
      <c r="E1176" s="14"/>
      <c r="F1176" s="14"/>
      <c r="G1176" s="26"/>
      <c r="I1176" s="207"/>
    </row>
    <row r="1177" spans="1:9" ht="12.75">
      <c r="A1177" s="73"/>
      <c r="B1177" s="672"/>
      <c r="C1177" s="107"/>
      <c r="D1177" s="191"/>
      <c r="E1177" s="14"/>
      <c r="F1177" s="14"/>
      <c r="G1177" s="26"/>
      <c r="I1177" s="207"/>
    </row>
    <row r="1178" spans="1:9" ht="12.75">
      <c r="A1178" s="73"/>
      <c r="B1178" s="672"/>
      <c r="C1178" s="107"/>
      <c r="D1178" s="191"/>
      <c r="E1178" s="14"/>
      <c r="F1178" s="14"/>
      <c r="G1178" s="26"/>
      <c r="I1178" s="207"/>
    </row>
    <row r="1179" spans="1:9" ht="12.75">
      <c r="A1179" s="73"/>
      <c r="B1179" s="672"/>
      <c r="C1179" s="107"/>
      <c r="D1179" s="191"/>
      <c r="E1179" s="14"/>
      <c r="F1179" s="14"/>
      <c r="G1179" s="26"/>
      <c r="I1179" s="207"/>
    </row>
    <row r="1180" spans="1:9" ht="12.75">
      <c r="A1180" s="73"/>
      <c r="B1180" s="672"/>
      <c r="C1180" s="107"/>
      <c r="D1180" s="191"/>
      <c r="E1180" s="14"/>
      <c r="F1180" s="14"/>
      <c r="G1180" s="26"/>
      <c r="I1180" s="207"/>
    </row>
    <row r="1181" spans="1:9" ht="12.75">
      <c r="A1181" s="73"/>
      <c r="B1181" s="672"/>
      <c r="C1181" s="107"/>
      <c r="D1181" s="191"/>
      <c r="E1181" s="14"/>
      <c r="F1181" s="14"/>
      <c r="G1181" s="26"/>
      <c r="I1181" s="207"/>
    </row>
    <row r="1182" spans="1:9" ht="12.75">
      <c r="A1182" s="73"/>
      <c r="B1182" s="672"/>
      <c r="C1182" s="107"/>
      <c r="D1182" s="191"/>
      <c r="E1182" s="14"/>
      <c r="F1182" s="14"/>
      <c r="G1182" s="26"/>
      <c r="I1182" s="207"/>
    </row>
    <row r="1183" spans="1:9" ht="12.75">
      <c r="A1183" s="73"/>
      <c r="B1183" s="672"/>
      <c r="C1183" s="107"/>
      <c r="D1183" s="191"/>
      <c r="E1183" s="14"/>
      <c r="F1183" s="14"/>
      <c r="G1183" s="26"/>
      <c r="I1183" s="207"/>
    </row>
    <row r="1184" spans="1:9" ht="12.75">
      <c r="A1184" s="73"/>
      <c r="B1184" s="672"/>
      <c r="C1184" s="107"/>
      <c r="D1184" s="191"/>
      <c r="E1184" s="14"/>
      <c r="F1184" s="14"/>
      <c r="G1184" s="26"/>
      <c r="I1184" s="207"/>
    </row>
    <row r="1185" spans="1:9" ht="12.75">
      <c r="A1185" s="73"/>
      <c r="B1185" s="672"/>
      <c r="C1185" s="107"/>
      <c r="D1185" s="191"/>
      <c r="E1185" s="14"/>
      <c r="F1185" s="14"/>
      <c r="G1185" s="26"/>
      <c r="I1185" s="207"/>
    </row>
    <row r="1186" spans="1:9" ht="12.75">
      <c r="A1186" s="73"/>
      <c r="B1186" s="672"/>
      <c r="C1186" s="107"/>
      <c r="D1186" s="191"/>
      <c r="E1186" s="14"/>
      <c r="F1186" s="14"/>
      <c r="G1186" s="26"/>
      <c r="I1186" s="207"/>
    </row>
    <row r="1187" spans="1:9" ht="12.75">
      <c r="A1187" s="73"/>
      <c r="B1187" s="672"/>
      <c r="C1187" s="107"/>
      <c r="D1187" s="191"/>
      <c r="E1187" s="14"/>
      <c r="F1187" s="14"/>
      <c r="G1187" s="26"/>
      <c r="I1187" s="207"/>
    </row>
    <row r="1188" spans="1:9" ht="12.75">
      <c r="A1188" s="73"/>
      <c r="B1188" s="672"/>
      <c r="C1188" s="107"/>
      <c r="D1188" s="191"/>
      <c r="E1188" s="14"/>
      <c r="F1188" s="14"/>
      <c r="G1188" s="26"/>
      <c r="I1188" s="207"/>
    </row>
    <row r="1189" spans="1:9" ht="12.75">
      <c r="A1189" s="73"/>
      <c r="B1189" s="672"/>
      <c r="C1189" s="107"/>
      <c r="D1189" s="191"/>
      <c r="E1189" s="14"/>
      <c r="F1189" s="14"/>
      <c r="G1189" s="26"/>
      <c r="I1189" s="207"/>
    </row>
    <row r="1190" spans="1:9" ht="12.75">
      <c r="A1190" s="73"/>
      <c r="B1190" s="672"/>
      <c r="C1190" s="107"/>
      <c r="D1190" s="191"/>
      <c r="E1190" s="14"/>
      <c r="F1190" s="14"/>
      <c r="G1190" s="26"/>
      <c r="I1190" s="207"/>
    </row>
    <row r="1191" spans="1:9" ht="12.75">
      <c r="A1191" s="73"/>
      <c r="B1191" s="672"/>
      <c r="C1191" s="107"/>
      <c r="D1191" s="191"/>
      <c r="E1191" s="14"/>
      <c r="F1191" s="14"/>
      <c r="G1191" s="26"/>
      <c r="I1191" s="207"/>
    </row>
    <row r="1192" spans="1:9" ht="12.75">
      <c r="A1192" s="73"/>
      <c r="B1192" s="672"/>
      <c r="C1192" s="107"/>
      <c r="D1192" s="191"/>
      <c r="E1192" s="14"/>
      <c r="F1192" s="14"/>
      <c r="G1192" s="26"/>
      <c r="I1192" s="207"/>
    </row>
    <row r="1193" spans="1:9" ht="12.75">
      <c r="A1193" s="73"/>
      <c r="B1193" s="672"/>
      <c r="C1193" s="107"/>
      <c r="D1193" s="191"/>
      <c r="E1193" s="14"/>
      <c r="F1193" s="14"/>
      <c r="G1193" s="26"/>
      <c r="I1193" s="207"/>
    </row>
    <row r="1194" spans="1:9" ht="12.75">
      <c r="A1194" s="73"/>
      <c r="B1194" s="672"/>
      <c r="C1194" s="107"/>
      <c r="D1194" s="191"/>
      <c r="E1194" s="14"/>
      <c r="F1194" s="14"/>
      <c r="G1194" s="26"/>
      <c r="I1194" s="207"/>
    </row>
    <row r="1195" spans="1:9" ht="12.75">
      <c r="A1195" s="73"/>
      <c r="B1195" s="672"/>
      <c r="C1195" s="107"/>
      <c r="D1195" s="191"/>
      <c r="E1195" s="14"/>
      <c r="F1195" s="14"/>
      <c r="G1195" s="26"/>
      <c r="I1195" s="207"/>
    </row>
    <row r="1196" spans="1:9" ht="12.75">
      <c r="A1196" s="73"/>
      <c r="B1196" s="672"/>
      <c r="C1196" s="107"/>
      <c r="D1196" s="191"/>
      <c r="E1196" s="14"/>
      <c r="F1196" s="14"/>
      <c r="G1196" s="26"/>
      <c r="I1196" s="207"/>
    </row>
    <row r="1197" spans="1:9" ht="12.75">
      <c r="A1197" s="73"/>
      <c r="B1197" s="672"/>
      <c r="C1197" s="107"/>
      <c r="D1197" s="191"/>
      <c r="E1197" s="14"/>
      <c r="F1197" s="14"/>
      <c r="G1197" s="26"/>
      <c r="I1197" s="207"/>
    </row>
    <row r="1198" spans="1:9" ht="12.75">
      <c r="A1198" s="73"/>
      <c r="B1198" s="672"/>
      <c r="C1198" s="107"/>
      <c r="D1198" s="191"/>
      <c r="E1198" s="14"/>
      <c r="F1198" s="14"/>
      <c r="G1198" s="26"/>
      <c r="I1198" s="207"/>
    </row>
    <row r="1199" spans="1:9" ht="12.75">
      <c r="A1199" s="73"/>
      <c r="B1199" s="672"/>
      <c r="C1199" s="107"/>
      <c r="D1199" s="191"/>
      <c r="E1199" s="14"/>
      <c r="F1199" s="14"/>
      <c r="G1199" s="26"/>
      <c r="I1199" s="207"/>
    </row>
    <row r="1200" spans="1:9" ht="12.75">
      <c r="A1200" s="73"/>
      <c r="B1200" s="672"/>
      <c r="C1200" s="107"/>
      <c r="D1200" s="191"/>
      <c r="E1200" s="14"/>
      <c r="F1200" s="14"/>
      <c r="G1200" s="26"/>
      <c r="I1200" s="207"/>
    </row>
    <row r="1201" spans="1:9" ht="12.75">
      <c r="A1201" s="73"/>
      <c r="B1201" s="672"/>
      <c r="C1201" s="107"/>
      <c r="D1201" s="191"/>
      <c r="E1201" s="14"/>
      <c r="F1201" s="14"/>
      <c r="G1201" s="26"/>
      <c r="I1201" s="207"/>
    </row>
    <row r="1202" spans="1:9" ht="12.75">
      <c r="A1202" s="73"/>
      <c r="B1202" s="672"/>
      <c r="C1202" s="107"/>
      <c r="D1202" s="191"/>
      <c r="E1202" s="14"/>
      <c r="F1202" s="14"/>
      <c r="G1202" s="26"/>
      <c r="I1202" s="207"/>
    </row>
    <row r="1203" spans="1:9" ht="12.75">
      <c r="A1203" s="73"/>
      <c r="B1203" s="672"/>
      <c r="C1203" s="107"/>
      <c r="D1203" s="191"/>
      <c r="E1203" s="14"/>
      <c r="F1203" s="14"/>
      <c r="G1203" s="26"/>
      <c r="I1203" s="207"/>
    </row>
    <row r="1204" spans="1:9" ht="12.75">
      <c r="A1204" s="73"/>
      <c r="B1204" s="672"/>
      <c r="C1204" s="107"/>
      <c r="D1204" s="191"/>
      <c r="E1204" s="14"/>
      <c r="F1204" s="14"/>
      <c r="G1204" s="26"/>
      <c r="I1204" s="207"/>
    </row>
    <row r="1205" spans="1:9" ht="12.75">
      <c r="A1205" s="73"/>
      <c r="B1205" s="672"/>
      <c r="C1205" s="107"/>
      <c r="D1205" s="191"/>
      <c r="E1205" s="14"/>
      <c r="F1205" s="14"/>
      <c r="G1205" s="26"/>
      <c r="I1205" s="207"/>
    </row>
    <row r="1206" spans="1:9" ht="12.75">
      <c r="A1206" s="73"/>
      <c r="B1206" s="672"/>
      <c r="C1206" s="107"/>
      <c r="D1206" s="191"/>
      <c r="E1206" s="14"/>
      <c r="F1206" s="14"/>
      <c r="G1206" s="26"/>
      <c r="I1206" s="207"/>
    </row>
    <row r="1207" spans="1:9" ht="12.75">
      <c r="A1207" s="73"/>
      <c r="B1207" s="672"/>
      <c r="C1207" s="107"/>
      <c r="D1207" s="191"/>
      <c r="E1207" s="14"/>
      <c r="F1207" s="14"/>
      <c r="G1207" s="26"/>
      <c r="I1207" s="207"/>
    </row>
    <row r="1208" spans="1:9" ht="12.75">
      <c r="A1208" s="73"/>
      <c r="B1208" s="672"/>
      <c r="C1208" s="107"/>
      <c r="D1208" s="191"/>
      <c r="E1208" s="14"/>
      <c r="F1208" s="14"/>
      <c r="G1208" s="26"/>
      <c r="I1208" s="207"/>
    </row>
    <row r="1209" spans="1:9" ht="12.75">
      <c r="A1209" s="73"/>
      <c r="B1209" s="672"/>
      <c r="C1209" s="107"/>
      <c r="D1209" s="191"/>
      <c r="E1209" s="14"/>
      <c r="F1209" s="14"/>
      <c r="G1209" s="26"/>
      <c r="I1209" s="207"/>
    </row>
    <row r="1210" spans="1:9" ht="12.75">
      <c r="A1210" s="73"/>
      <c r="B1210" s="672"/>
      <c r="C1210" s="107"/>
      <c r="D1210" s="191"/>
      <c r="E1210" s="14"/>
      <c r="F1210" s="14"/>
      <c r="G1210" s="26"/>
      <c r="I1210" s="207"/>
    </row>
    <row r="1211" spans="1:9" ht="12.75">
      <c r="A1211" s="73"/>
      <c r="B1211" s="672"/>
      <c r="C1211" s="107"/>
      <c r="D1211" s="191"/>
      <c r="E1211" s="14"/>
      <c r="F1211" s="14"/>
      <c r="G1211" s="26"/>
      <c r="I1211" s="207"/>
    </row>
    <row r="1212" spans="1:9" ht="12.75">
      <c r="A1212" s="73"/>
      <c r="B1212" s="672"/>
      <c r="C1212" s="107"/>
      <c r="D1212" s="191"/>
      <c r="E1212" s="14"/>
      <c r="F1212" s="14"/>
      <c r="G1212" s="26"/>
      <c r="I1212" s="207"/>
    </row>
    <row r="1213" spans="1:9" ht="12.75">
      <c r="A1213" s="73"/>
      <c r="B1213" s="672"/>
      <c r="C1213" s="107"/>
      <c r="D1213" s="191"/>
      <c r="E1213" s="14"/>
      <c r="F1213" s="14"/>
      <c r="G1213" s="26"/>
      <c r="I1213" s="207"/>
    </row>
    <row r="1214" spans="1:9" ht="12.75">
      <c r="A1214" s="73"/>
      <c r="B1214" s="672"/>
      <c r="C1214" s="107"/>
      <c r="D1214" s="191"/>
      <c r="E1214" s="14"/>
      <c r="F1214" s="14"/>
      <c r="G1214" s="26"/>
      <c r="I1214" s="207"/>
    </row>
    <row r="1215" spans="1:9" ht="12.75">
      <c r="A1215" s="73"/>
      <c r="B1215" s="672"/>
      <c r="C1215" s="107"/>
      <c r="D1215" s="191"/>
      <c r="E1215" s="14"/>
      <c r="F1215" s="14"/>
      <c r="G1215" s="26"/>
      <c r="I1215" s="207"/>
    </row>
    <row r="1216" spans="1:9" ht="12.75">
      <c r="A1216" s="73"/>
      <c r="B1216" s="672"/>
      <c r="C1216" s="107"/>
      <c r="D1216" s="191"/>
      <c r="E1216" s="14"/>
      <c r="F1216" s="14"/>
      <c r="G1216" s="26"/>
      <c r="I1216" s="207"/>
    </row>
    <row r="1217" spans="1:9" ht="12.75">
      <c r="A1217" s="73"/>
      <c r="B1217" s="672"/>
      <c r="C1217" s="107"/>
      <c r="D1217" s="191"/>
      <c r="E1217" s="14"/>
      <c r="F1217" s="14"/>
      <c r="G1217" s="26"/>
      <c r="I1217" s="207"/>
    </row>
    <row r="1218" spans="1:9" ht="12.75">
      <c r="A1218" s="73"/>
      <c r="B1218" s="672"/>
      <c r="C1218" s="107"/>
      <c r="D1218" s="191"/>
      <c r="E1218" s="14"/>
      <c r="F1218" s="14"/>
      <c r="G1218" s="26"/>
      <c r="I1218" s="207"/>
    </row>
    <row r="1219" spans="1:9" ht="12.75">
      <c r="A1219" s="73"/>
      <c r="B1219" s="672"/>
      <c r="C1219" s="107"/>
      <c r="D1219" s="191"/>
      <c r="E1219" s="14"/>
      <c r="F1219" s="14"/>
      <c r="G1219" s="26"/>
      <c r="I1219" s="207"/>
    </row>
    <row r="1220" spans="1:9" ht="12.75">
      <c r="A1220" s="73"/>
      <c r="B1220" s="672"/>
      <c r="C1220" s="107"/>
      <c r="D1220" s="191"/>
      <c r="E1220" s="14"/>
      <c r="F1220" s="14"/>
      <c r="G1220" s="26"/>
      <c r="I1220" s="207"/>
    </row>
    <row r="1221" spans="1:9" ht="12.75">
      <c r="A1221" s="73"/>
      <c r="B1221" s="672"/>
      <c r="C1221" s="107"/>
      <c r="D1221" s="191"/>
      <c r="E1221" s="14"/>
      <c r="F1221" s="14"/>
      <c r="G1221" s="26"/>
      <c r="I1221" s="207"/>
    </row>
    <row r="1222" spans="1:9" ht="12.75">
      <c r="A1222" s="73"/>
      <c r="B1222" s="672"/>
      <c r="C1222" s="107"/>
      <c r="D1222" s="191"/>
      <c r="E1222" s="14"/>
      <c r="F1222" s="14"/>
      <c r="G1222" s="26"/>
      <c r="I1222" s="207"/>
    </row>
    <row r="1223" spans="1:9" ht="12.75">
      <c r="A1223" s="73"/>
      <c r="B1223" s="672"/>
      <c r="C1223" s="107"/>
      <c r="D1223" s="191"/>
      <c r="E1223" s="14"/>
      <c r="F1223" s="14"/>
      <c r="G1223" s="26"/>
      <c r="I1223" s="207"/>
    </row>
    <row r="1224" spans="1:9" ht="12.75">
      <c r="A1224" s="73"/>
      <c r="B1224" s="672"/>
      <c r="C1224" s="107"/>
      <c r="D1224" s="191"/>
      <c r="E1224" s="14"/>
      <c r="F1224" s="14"/>
      <c r="G1224" s="26"/>
      <c r="I1224" s="207"/>
    </row>
    <row r="1225" spans="1:9" ht="12.75">
      <c r="A1225" s="73"/>
      <c r="B1225" s="672"/>
      <c r="C1225" s="107"/>
      <c r="D1225" s="191"/>
      <c r="E1225" s="14"/>
      <c r="F1225" s="14"/>
      <c r="G1225" s="26"/>
      <c r="I1225" s="207"/>
    </row>
    <row r="1226" spans="1:9" ht="12.75">
      <c r="A1226" s="73"/>
      <c r="B1226" s="672"/>
      <c r="C1226" s="107"/>
      <c r="D1226" s="191"/>
      <c r="E1226" s="14"/>
      <c r="F1226" s="14"/>
      <c r="G1226" s="26"/>
      <c r="I1226" s="207"/>
    </row>
    <row r="1227" spans="1:9" ht="12.75">
      <c r="A1227" s="73"/>
      <c r="B1227" s="672"/>
      <c r="C1227" s="107"/>
      <c r="D1227" s="191"/>
      <c r="E1227" s="14"/>
      <c r="F1227" s="14"/>
      <c r="G1227" s="26"/>
      <c r="I1227" s="207"/>
    </row>
    <row r="1228" spans="1:9" ht="12.75">
      <c r="A1228" s="73"/>
      <c r="B1228" s="672"/>
      <c r="C1228" s="107"/>
      <c r="D1228" s="191"/>
      <c r="E1228" s="14"/>
      <c r="F1228" s="14"/>
      <c r="G1228" s="26"/>
      <c r="I1228" s="207"/>
    </row>
    <row r="1229" spans="1:9" ht="12.75">
      <c r="A1229" s="73"/>
      <c r="B1229" s="672"/>
      <c r="C1229" s="107"/>
      <c r="D1229" s="191"/>
      <c r="E1229" s="14"/>
      <c r="F1229" s="14"/>
      <c r="G1229" s="26"/>
      <c r="I1229" s="207"/>
    </row>
    <row r="1230" spans="1:9" ht="12.75">
      <c r="A1230" s="73"/>
      <c r="B1230" s="672"/>
      <c r="C1230" s="107"/>
      <c r="D1230" s="191"/>
      <c r="E1230" s="14"/>
      <c r="F1230" s="14"/>
      <c r="G1230" s="26"/>
      <c r="I1230" s="207"/>
    </row>
    <row r="1231" spans="1:9" ht="12.75">
      <c r="A1231" s="73"/>
      <c r="B1231" s="672"/>
      <c r="C1231" s="107"/>
      <c r="D1231" s="191"/>
      <c r="E1231" s="14"/>
      <c r="F1231" s="14"/>
      <c r="G1231" s="26"/>
      <c r="I1231" s="207"/>
    </row>
    <row r="1232" spans="1:9" ht="12.75">
      <c r="A1232" s="73"/>
      <c r="B1232" s="672"/>
      <c r="C1232" s="107"/>
      <c r="D1232" s="191"/>
      <c r="E1232" s="14"/>
      <c r="F1232" s="14"/>
      <c r="G1232" s="26"/>
      <c r="I1232" s="207"/>
    </row>
    <row r="1233" spans="1:9" ht="12.75">
      <c r="A1233" s="73"/>
      <c r="B1233" s="672"/>
      <c r="C1233" s="107"/>
      <c r="D1233" s="191"/>
      <c r="E1233" s="14"/>
      <c r="F1233" s="14"/>
      <c r="G1233" s="26"/>
      <c r="I1233" s="207"/>
    </row>
    <row r="1234" spans="1:9" ht="12.75">
      <c r="A1234" s="73"/>
      <c r="B1234" s="672"/>
      <c r="C1234" s="107"/>
      <c r="D1234" s="191"/>
      <c r="E1234" s="14"/>
      <c r="F1234" s="14"/>
      <c r="G1234" s="26"/>
      <c r="I1234" s="207"/>
    </row>
    <row r="1235" spans="1:9" ht="12.75">
      <c r="A1235" s="73"/>
      <c r="B1235" s="672"/>
      <c r="C1235" s="107"/>
      <c r="D1235" s="191"/>
      <c r="E1235" s="14"/>
      <c r="F1235" s="14"/>
      <c r="G1235" s="26"/>
      <c r="I1235" s="207"/>
    </row>
    <row r="1236" spans="1:9" ht="12.75">
      <c r="A1236" s="73"/>
      <c r="B1236" s="672"/>
      <c r="C1236" s="107"/>
      <c r="D1236" s="191"/>
      <c r="E1236" s="14"/>
      <c r="F1236" s="14"/>
      <c r="G1236" s="26"/>
      <c r="I1236" s="207"/>
    </row>
    <row r="1237" spans="1:9" ht="12.75">
      <c r="A1237" s="73"/>
      <c r="B1237" s="672"/>
      <c r="C1237" s="107"/>
      <c r="D1237" s="191"/>
      <c r="E1237" s="14"/>
      <c r="F1237" s="14"/>
      <c r="G1237" s="26"/>
      <c r="I1237" s="207"/>
    </row>
    <row r="1238" spans="1:9" ht="12.75">
      <c r="A1238" s="73"/>
      <c r="B1238" s="672"/>
      <c r="C1238" s="107"/>
      <c r="D1238" s="191"/>
      <c r="E1238" s="14"/>
      <c r="F1238" s="14"/>
      <c r="G1238" s="26"/>
      <c r="I1238" s="207"/>
    </row>
    <row r="1239" spans="1:9" ht="12.75">
      <c r="A1239" s="73"/>
      <c r="B1239" s="672"/>
      <c r="C1239" s="107"/>
      <c r="D1239" s="191"/>
      <c r="E1239" s="14"/>
      <c r="F1239" s="14"/>
      <c r="G1239" s="26"/>
      <c r="I1239" s="207"/>
    </row>
    <row r="1240" spans="1:9" ht="12.75">
      <c r="A1240" s="73"/>
      <c r="B1240" s="672"/>
      <c r="C1240" s="107"/>
      <c r="D1240" s="191"/>
      <c r="E1240" s="14"/>
      <c r="F1240" s="14"/>
      <c r="G1240" s="26"/>
      <c r="I1240" s="207"/>
    </row>
    <row r="1241" spans="1:9" ht="12.75">
      <c r="A1241" s="73"/>
      <c r="B1241" s="672"/>
      <c r="C1241" s="107"/>
      <c r="D1241" s="191"/>
      <c r="E1241" s="14"/>
      <c r="F1241" s="14"/>
      <c r="G1241" s="26"/>
      <c r="I1241" s="207"/>
    </row>
    <row r="1242" spans="1:9" ht="12.75">
      <c r="A1242" s="73"/>
      <c r="B1242" s="672"/>
      <c r="C1242" s="107"/>
      <c r="D1242" s="191"/>
      <c r="E1242" s="14"/>
      <c r="F1242" s="14"/>
      <c r="G1242" s="26"/>
      <c r="I1242" s="207"/>
    </row>
    <row r="1243" spans="1:9" ht="12.75">
      <c r="A1243" s="73"/>
      <c r="B1243" s="672"/>
      <c r="C1243" s="107"/>
      <c r="D1243" s="191"/>
      <c r="E1243" s="14"/>
      <c r="F1243" s="14"/>
      <c r="G1243" s="26"/>
      <c r="I1243" s="207"/>
    </row>
    <row r="1244" spans="1:9" ht="12.75">
      <c r="A1244" s="73"/>
      <c r="B1244" s="672"/>
      <c r="C1244" s="107"/>
      <c r="D1244" s="191"/>
      <c r="E1244" s="14"/>
      <c r="F1244" s="14"/>
      <c r="G1244" s="26"/>
      <c r="I1244" s="207"/>
    </row>
    <row r="1245" spans="1:9" ht="12.75">
      <c r="A1245" s="73"/>
      <c r="B1245" s="672"/>
      <c r="C1245" s="107"/>
      <c r="D1245" s="191"/>
      <c r="E1245" s="14"/>
      <c r="F1245" s="14"/>
      <c r="G1245" s="26"/>
      <c r="I1245" s="207"/>
    </row>
    <row r="1246" spans="1:9" ht="12.75">
      <c r="A1246" s="73"/>
      <c r="B1246" s="672"/>
      <c r="C1246" s="107"/>
      <c r="D1246" s="191"/>
      <c r="E1246" s="14"/>
      <c r="F1246" s="14"/>
      <c r="G1246" s="26"/>
      <c r="I1246" s="207"/>
    </row>
    <row r="1247" spans="1:9" ht="12.75">
      <c r="A1247" s="73"/>
      <c r="B1247" s="672"/>
      <c r="C1247" s="107"/>
      <c r="D1247" s="191"/>
      <c r="E1247" s="14"/>
      <c r="F1247" s="14"/>
      <c r="G1247" s="26"/>
      <c r="I1247" s="207"/>
    </row>
    <row r="1248" spans="1:9" ht="12.75">
      <c r="A1248" s="73"/>
      <c r="B1248" s="672"/>
      <c r="C1248" s="107"/>
      <c r="D1248" s="191"/>
      <c r="E1248" s="14"/>
      <c r="F1248" s="14"/>
      <c r="G1248" s="26"/>
      <c r="I1248" s="207"/>
    </row>
    <row r="1249" spans="1:9" ht="12.75">
      <c r="A1249" s="73"/>
      <c r="B1249" s="672"/>
      <c r="C1249" s="107"/>
      <c r="D1249" s="191"/>
      <c r="E1249" s="14"/>
      <c r="F1249" s="14"/>
      <c r="G1249" s="26"/>
      <c r="I1249" s="207"/>
    </row>
    <row r="1250" spans="1:9" ht="12.75">
      <c r="A1250" s="73"/>
      <c r="B1250" s="672"/>
      <c r="C1250" s="107"/>
      <c r="D1250" s="191"/>
      <c r="E1250" s="14"/>
      <c r="F1250" s="14"/>
      <c r="G1250" s="26"/>
      <c r="I1250" s="207"/>
    </row>
    <row r="1251" spans="1:9" ht="12.75">
      <c r="A1251" s="73"/>
      <c r="B1251" s="672"/>
      <c r="C1251" s="107"/>
      <c r="D1251" s="191"/>
      <c r="E1251" s="14"/>
      <c r="F1251" s="14"/>
      <c r="G1251" s="26"/>
      <c r="I1251" s="207"/>
    </row>
    <row r="1252" spans="1:9" ht="12.75">
      <c r="A1252" s="73"/>
      <c r="B1252" s="672"/>
      <c r="C1252" s="107"/>
      <c r="D1252" s="191"/>
      <c r="E1252" s="14"/>
      <c r="F1252" s="14"/>
      <c r="G1252" s="26"/>
      <c r="I1252" s="207"/>
    </row>
    <row r="1253" spans="1:9" ht="12.75">
      <c r="A1253" s="73"/>
      <c r="B1253" s="672"/>
      <c r="C1253" s="107"/>
      <c r="D1253" s="191"/>
      <c r="E1253" s="14"/>
      <c r="F1253" s="14"/>
      <c r="G1253" s="26"/>
      <c r="I1253" s="207"/>
    </row>
    <row r="1254" spans="1:9" ht="12.75">
      <c r="A1254" s="73"/>
      <c r="B1254" s="672"/>
      <c r="C1254" s="107"/>
      <c r="D1254" s="191"/>
      <c r="E1254" s="14"/>
      <c r="F1254" s="14"/>
      <c r="G1254" s="26"/>
      <c r="I1254" s="207"/>
    </row>
    <row r="1255" spans="1:9" ht="12.75">
      <c r="A1255" s="73"/>
      <c r="B1255" s="672"/>
      <c r="C1255" s="107"/>
      <c r="D1255" s="191"/>
      <c r="E1255" s="14"/>
      <c r="F1255" s="14"/>
      <c r="G1255" s="26"/>
      <c r="I1255" s="207"/>
    </row>
    <row r="1256" spans="1:9" ht="12.75">
      <c r="A1256" s="73"/>
      <c r="B1256" s="672"/>
      <c r="C1256" s="107"/>
      <c r="D1256" s="191"/>
      <c r="E1256" s="14"/>
      <c r="F1256" s="14"/>
      <c r="G1256" s="26"/>
      <c r="I1256" s="207"/>
    </row>
    <row r="1257" spans="1:9" ht="12.75">
      <c r="A1257" s="73"/>
      <c r="B1257" s="672"/>
      <c r="C1257" s="107"/>
      <c r="D1257" s="191"/>
      <c r="E1257" s="14"/>
      <c r="F1257" s="14"/>
      <c r="G1257" s="26"/>
      <c r="I1257" s="207"/>
    </row>
    <row r="1258" spans="1:9" ht="12.75">
      <c r="A1258" s="73"/>
      <c r="B1258" s="672"/>
      <c r="C1258" s="107"/>
      <c r="D1258" s="191"/>
      <c r="E1258" s="14"/>
      <c r="F1258" s="14"/>
      <c r="G1258" s="26"/>
      <c r="I1258" s="207"/>
    </row>
    <row r="1259" spans="1:9" ht="12.75">
      <c r="A1259" s="73"/>
      <c r="B1259" s="672"/>
      <c r="C1259" s="107"/>
      <c r="D1259" s="191"/>
      <c r="E1259" s="14"/>
      <c r="F1259" s="14"/>
      <c r="G1259" s="26"/>
      <c r="I1259" s="207"/>
    </row>
    <row r="1260" spans="1:9" ht="12.75">
      <c r="A1260" s="73"/>
      <c r="B1260" s="672"/>
      <c r="C1260" s="107"/>
      <c r="D1260" s="191"/>
      <c r="E1260" s="14"/>
      <c r="F1260" s="14"/>
      <c r="G1260" s="26"/>
      <c r="I1260" s="207"/>
    </row>
    <row r="1261" spans="1:9" ht="12.75">
      <c r="A1261" s="73"/>
      <c r="B1261" s="672"/>
      <c r="C1261" s="107"/>
      <c r="D1261" s="191"/>
      <c r="E1261" s="14"/>
      <c r="F1261" s="14"/>
      <c r="G1261" s="26"/>
      <c r="I1261" s="207"/>
    </row>
    <row r="1262" spans="1:9" ht="12.75">
      <c r="A1262" s="73"/>
      <c r="B1262" s="672"/>
      <c r="C1262" s="107"/>
      <c r="D1262" s="191"/>
      <c r="E1262" s="14"/>
      <c r="F1262" s="14"/>
      <c r="G1262" s="26"/>
      <c r="I1262" s="207"/>
    </row>
    <row r="1263" spans="1:9" ht="12.75">
      <c r="A1263" s="73"/>
      <c r="B1263" s="672"/>
      <c r="C1263" s="107"/>
      <c r="D1263" s="191"/>
      <c r="E1263" s="14"/>
      <c r="F1263" s="14"/>
      <c r="G1263" s="26"/>
      <c r="I1263" s="207"/>
    </row>
    <row r="1264" spans="1:9" ht="12.75">
      <c r="A1264" s="73"/>
      <c r="B1264" s="672"/>
      <c r="C1264" s="107"/>
      <c r="D1264" s="191"/>
      <c r="E1264" s="14"/>
      <c r="F1264" s="14"/>
      <c r="G1264" s="26"/>
      <c r="I1264" s="207"/>
    </row>
    <row r="1265" spans="1:9" ht="12.75">
      <c r="A1265" s="73"/>
      <c r="B1265" s="672"/>
      <c r="C1265" s="107"/>
      <c r="D1265" s="191"/>
      <c r="E1265" s="14"/>
      <c r="F1265" s="14"/>
      <c r="G1265" s="26"/>
      <c r="I1265" s="207"/>
    </row>
    <row r="1266" spans="1:9" ht="12.75">
      <c r="A1266" s="73"/>
      <c r="B1266" s="672"/>
      <c r="C1266" s="107"/>
      <c r="D1266" s="191"/>
      <c r="E1266" s="14"/>
      <c r="F1266" s="14"/>
      <c r="G1266" s="26"/>
      <c r="I1266" s="207"/>
    </row>
    <row r="1267" spans="1:9" ht="12.75">
      <c r="A1267" s="73"/>
      <c r="B1267" s="672"/>
      <c r="C1267" s="107"/>
      <c r="D1267" s="191"/>
      <c r="E1267" s="14"/>
      <c r="F1267" s="14"/>
      <c r="G1267" s="26"/>
      <c r="I1267" s="207"/>
    </row>
    <row r="1268" spans="1:9" ht="12.75">
      <c r="A1268" s="73"/>
      <c r="B1268" s="672"/>
      <c r="C1268" s="107"/>
      <c r="D1268" s="191"/>
      <c r="E1268" s="14"/>
      <c r="F1268" s="14"/>
      <c r="G1268" s="26"/>
      <c r="I1268" s="207"/>
    </row>
    <row r="1269" spans="1:9" ht="12.75">
      <c r="A1269" s="73"/>
      <c r="B1269" s="672"/>
      <c r="C1269" s="107"/>
      <c r="D1269" s="191"/>
      <c r="E1269" s="14"/>
      <c r="F1269" s="14"/>
      <c r="G1269" s="26"/>
      <c r="I1269" s="207"/>
    </row>
    <row r="1270" spans="1:9" ht="12.75">
      <c r="A1270" s="73"/>
      <c r="B1270" s="672"/>
      <c r="C1270" s="107"/>
      <c r="D1270" s="191"/>
      <c r="E1270" s="14"/>
      <c r="F1270" s="14"/>
      <c r="G1270" s="26"/>
      <c r="I1270" s="207"/>
    </row>
    <row r="1271" spans="1:9" ht="12.75">
      <c r="A1271" s="73"/>
      <c r="B1271" s="672"/>
      <c r="C1271" s="107"/>
      <c r="D1271" s="191"/>
      <c r="E1271" s="14"/>
      <c r="F1271" s="14"/>
      <c r="G1271" s="26"/>
      <c r="I1271" s="207"/>
    </row>
    <row r="1272" spans="1:9" ht="12.75">
      <c r="A1272" s="73"/>
      <c r="B1272" s="672"/>
      <c r="C1272" s="107"/>
      <c r="D1272" s="191"/>
      <c r="E1272" s="14"/>
      <c r="F1272" s="14"/>
      <c r="G1272" s="26"/>
      <c r="I1272" s="207"/>
    </row>
    <row r="1273" spans="1:9" ht="12.75">
      <c r="A1273" s="73"/>
      <c r="B1273" s="672"/>
      <c r="C1273" s="107"/>
      <c r="D1273" s="191"/>
      <c r="E1273" s="14"/>
      <c r="F1273" s="14"/>
      <c r="G1273" s="26"/>
      <c r="I1273" s="207"/>
    </row>
    <row r="1274" spans="1:9" ht="12.75">
      <c r="A1274" s="73"/>
      <c r="B1274" s="672"/>
      <c r="C1274" s="107"/>
      <c r="D1274" s="191"/>
      <c r="E1274" s="14"/>
      <c r="F1274" s="14"/>
      <c r="G1274" s="26"/>
      <c r="I1274" s="207"/>
    </row>
    <row r="1275" spans="1:9" ht="12.75">
      <c r="A1275" s="73"/>
      <c r="B1275" s="672"/>
      <c r="C1275" s="107"/>
      <c r="D1275" s="191"/>
      <c r="E1275" s="14"/>
      <c r="F1275" s="14"/>
      <c r="G1275" s="26"/>
      <c r="I1275" s="207"/>
    </row>
    <row r="1276" spans="1:9" ht="12.75">
      <c r="A1276" s="73"/>
      <c r="B1276" s="672"/>
      <c r="C1276" s="107"/>
      <c r="D1276" s="191"/>
      <c r="E1276" s="14"/>
      <c r="F1276" s="14"/>
      <c r="G1276" s="26"/>
      <c r="I1276" s="207"/>
    </row>
    <row r="1277" spans="1:9" ht="12.75">
      <c r="A1277" s="73"/>
      <c r="B1277" s="672"/>
      <c r="C1277" s="107"/>
      <c r="D1277" s="191"/>
      <c r="E1277" s="14"/>
      <c r="F1277" s="14"/>
      <c r="G1277" s="26"/>
      <c r="I1277" s="207"/>
    </row>
    <row r="1278" spans="1:9" ht="12.75">
      <c r="A1278" s="73"/>
      <c r="B1278" s="672"/>
      <c r="C1278" s="107"/>
      <c r="D1278" s="191"/>
      <c r="E1278" s="14"/>
      <c r="F1278" s="14"/>
      <c r="G1278" s="26"/>
      <c r="I1278" s="207"/>
    </row>
    <row r="1279" spans="1:9" ht="12.75">
      <c r="A1279" s="73"/>
      <c r="B1279" s="672"/>
      <c r="C1279" s="107"/>
      <c r="D1279" s="191"/>
      <c r="E1279" s="14"/>
      <c r="F1279" s="14"/>
      <c r="G1279" s="26"/>
      <c r="I1279" s="207"/>
    </row>
    <row r="1280" spans="1:9" ht="12.75">
      <c r="A1280" s="73"/>
      <c r="B1280" s="672"/>
      <c r="C1280" s="107"/>
      <c r="D1280" s="191"/>
      <c r="E1280" s="14"/>
      <c r="F1280" s="14"/>
      <c r="G1280" s="26"/>
      <c r="I1280" s="207"/>
    </row>
    <row r="1281" spans="1:9" ht="12.75">
      <c r="A1281" s="73"/>
      <c r="B1281" s="672"/>
      <c r="C1281" s="107"/>
      <c r="D1281" s="191"/>
      <c r="E1281" s="14"/>
      <c r="F1281" s="14"/>
      <c r="G1281" s="26"/>
      <c r="I1281" s="207"/>
    </row>
    <row r="1282" spans="1:9" ht="12.75">
      <c r="A1282" s="73"/>
      <c r="B1282" s="672"/>
      <c r="C1282" s="107"/>
      <c r="D1282" s="191"/>
      <c r="E1282" s="14"/>
      <c r="F1282" s="14"/>
      <c r="G1282" s="26"/>
      <c r="I1282" s="207"/>
    </row>
    <row r="1283" spans="1:9" ht="12.75">
      <c r="A1283" s="73"/>
      <c r="B1283" s="672"/>
      <c r="C1283" s="107"/>
      <c r="D1283" s="191"/>
      <c r="E1283" s="14"/>
      <c r="F1283" s="14"/>
      <c r="G1283" s="26"/>
      <c r="I1283" s="207"/>
    </row>
    <row r="1284" spans="1:9" ht="12.75">
      <c r="A1284" s="73"/>
      <c r="B1284" s="672"/>
      <c r="C1284" s="107"/>
      <c r="D1284" s="191"/>
      <c r="E1284" s="14"/>
      <c r="F1284" s="14"/>
      <c r="G1284" s="26"/>
      <c r="I1284" s="207"/>
    </row>
    <row r="1285" spans="1:9" ht="12.75">
      <c r="A1285" s="73"/>
      <c r="B1285" s="672"/>
      <c r="C1285" s="107"/>
      <c r="D1285" s="191"/>
      <c r="E1285" s="14"/>
      <c r="F1285" s="14"/>
      <c r="G1285" s="26"/>
      <c r="I1285" s="207"/>
    </row>
    <row r="1286" spans="1:9" ht="12.75">
      <c r="A1286" s="73"/>
      <c r="B1286" s="672"/>
      <c r="C1286" s="107"/>
      <c r="D1286" s="191"/>
      <c r="E1286" s="14"/>
      <c r="F1286" s="14"/>
      <c r="G1286" s="26"/>
      <c r="I1286" s="207"/>
    </row>
    <row r="1287" spans="1:9" ht="12.75">
      <c r="A1287" s="73"/>
      <c r="B1287" s="672"/>
      <c r="C1287" s="107"/>
      <c r="D1287" s="191"/>
      <c r="E1287" s="14"/>
      <c r="F1287" s="14"/>
      <c r="G1287" s="26"/>
      <c r="I1287" s="207"/>
    </row>
    <row r="1288" spans="1:9" ht="12.75">
      <c r="A1288" s="73"/>
      <c r="B1288" s="672"/>
      <c r="C1288" s="107"/>
      <c r="D1288" s="191"/>
      <c r="E1288" s="14"/>
      <c r="F1288" s="14"/>
      <c r="G1288" s="26"/>
      <c r="I1288" s="207"/>
    </row>
    <row r="1289" spans="1:9" ht="12.75">
      <c r="A1289" s="73"/>
      <c r="B1289" s="672"/>
      <c r="C1289" s="107"/>
      <c r="D1289" s="191"/>
      <c r="E1289" s="14"/>
      <c r="F1289" s="14"/>
      <c r="G1289" s="26"/>
      <c r="I1289" s="207"/>
    </row>
    <row r="1290" spans="1:9" ht="12.75">
      <c r="A1290" s="73"/>
      <c r="B1290" s="672"/>
      <c r="C1290" s="107"/>
      <c r="D1290" s="191"/>
      <c r="E1290" s="14"/>
      <c r="F1290" s="14"/>
      <c r="G1290" s="26"/>
      <c r="I1290" s="207"/>
    </row>
    <row r="1291" spans="1:9" ht="12.75">
      <c r="A1291" s="73"/>
      <c r="B1291" s="672"/>
      <c r="C1291" s="107"/>
      <c r="D1291" s="191"/>
      <c r="E1291" s="14"/>
      <c r="F1291" s="14"/>
      <c r="G1291" s="26"/>
      <c r="I1291" s="207"/>
    </row>
    <row r="1292" spans="1:9" ht="12.75">
      <c r="A1292" s="73"/>
      <c r="B1292" s="672"/>
      <c r="C1292" s="107"/>
      <c r="D1292" s="191"/>
      <c r="E1292" s="14"/>
      <c r="F1292" s="14"/>
      <c r="G1292" s="26"/>
      <c r="I1292" s="207"/>
    </row>
    <row r="1293" spans="1:9" ht="12.75">
      <c r="A1293" s="73"/>
      <c r="B1293" s="672"/>
      <c r="C1293" s="107"/>
      <c r="D1293" s="191"/>
      <c r="E1293" s="14"/>
      <c r="F1293" s="14"/>
      <c r="G1293" s="26"/>
      <c r="I1293" s="207"/>
    </row>
    <row r="1294" spans="1:9" ht="12.75">
      <c r="A1294" s="73"/>
      <c r="B1294" s="672"/>
      <c r="C1294" s="107"/>
      <c r="D1294" s="191"/>
      <c r="E1294" s="14"/>
      <c r="F1294" s="14"/>
      <c r="G1294" s="26"/>
      <c r="I1294" s="207"/>
    </row>
    <row r="1295" spans="1:9" ht="12.75">
      <c r="A1295" s="73"/>
      <c r="B1295" s="672"/>
      <c r="C1295" s="107"/>
      <c r="D1295" s="191"/>
      <c r="E1295" s="14"/>
      <c r="F1295" s="14"/>
      <c r="G1295" s="26"/>
      <c r="I1295" s="207"/>
    </row>
    <row r="1296" spans="1:9" ht="12.75">
      <c r="A1296" s="73"/>
      <c r="B1296" s="672"/>
      <c r="C1296" s="107"/>
      <c r="D1296" s="191"/>
      <c r="E1296" s="14"/>
      <c r="F1296" s="14"/>
      <c r="G1296" s="26"/>
      <c r="I1296" s="207"/>
    </row>
    <row r="1297" spans="1:9" ht="12.75">
      <c r="A1297" s="73"/>
      <c r="B1297" s="672"/>
      <c r="C1297" s="107"/>
      <c r="D1297" s="191"/>
      <c r="E1297" s="14"/>
      <c r="F1297" s="14"/>
      <c r="G1297" s="26"/>
      <c r="I1297" s="207"/>
    </row>
    <row r="1298" spans="1:9" ht="12.75">
      <c r="A1298" s="73"/>
      <c r="B1298" s="672"/>
      <c r="C1298" s="107"/>
      <c r="D1298" s="191"/>
      <c r="E1298" s="14"/>
      <c r="F1298" s="14"/>
      <c r="G1298" s="26"/>
      <c r="I1298" s="207"/>
    </row>
    <row r="1299" spans="1:9" ht="12.75">
      <c r="A1299" s="73"/>
      <c r="B1299" s="672"/>
      <c r="C1299" s="107"/>
      <c r="D1299" s="191"/>
      <c r="E1299" s="14"/>
      <c r="F1299" s="14"/>
      <c r="G1299" s="26"/>
      <c r="I1299" s="207"/>
    </row>
    <row r="1300" spans="1:9" ht="12.75">
      <c r="A1300" s="73"/>
      <c r="B1300" s="672"/>
      <c r="C1300" s="107"/>
      <c r="D1300" s="191"/>
      <c r="E1300" s="14"/>
      <c r="F1300" s="14"/>
      <c r="G1300" s="26"/>
      <c r="I1300" s="207"/>
    </row>
    <row r="1301" spans="1:9" ht="12.75">
      <c r="A1301" s="73"/>
      <c r="B1301" s="672"/>
      <c r="C1301" s="107"/>
      <c r="D1301" s="191"/>
      <c r="E1301" s="14"/>
      <c r="F1301" s="14"/>
      <c r="G1301" s="26"/>
      <c r="I1301" s="207"/>
    </row>
    <row r="1302" spans="1:9" ht="12.75">
      <c r="A1302" s="73"/>
      <c r="B1302" s="672"/>
      <c r="C1302" s="107"/>
      <c r="D1302" s="191"/>
      <c r="E1302" s="14"/>
      <c r="F1302" s="14"/>
      <c r="G1302" s="26"/>
      <c r="I1302" s="207"/>
    </row>
    <row r="1303" spans="1:9" ht="12.75">
      <c r="A1303" s="73"/>
      <c r="B1303" s="672"/>
      <c r="C1303" s="107"/>
      <c r="D1303" s="191"/>
      <c r="E1303" s="14"/>
      <c r="F1303" s="14"/>
      <c r="G1303" s="26"/>
      <c r="I1303" s="207"/>
    </row>
    <row r="1304" spans="1:9" ht="12.75">
      <c r="A1304" s="73"/>
      <c r="B1304" s="672"/>
      <c r="C1304" s="107"/>
      <c r="D1304" s="191"/>
      <c r="E1304" s="14"/>
      <c r="F1304" s="14"/>
      <c r="G1304" s="26"/>
      <c r="I1304" s="207"/>
    </row>
    <row r="1305" spans="1:9" ht="12.75">
      <c r="A1305" s="73"/>
      <c r="B1305" s="672"/>
      <c r="C1305" s="107"/>
      <c r="D1305" s="191"/>
      <c r="E1305" s="14"/>
      <c r="F1305" s="14"/>
      <c r="G1305" s="26"/>
      <c r="I1305" s="207"/>
    </row>
    <row r="1306" spans="1:9" ht="12.75">
      <c r="A1306" s="73"/>
      <c r="B1306" s="672"/>
      <c r="C1306" s="107"/>
      <c r="D1306" s="191"/>
      <c r="E1306" s="14"/>
      <c r="F1306" s="14"/>
      <c r="G1306" s="26"/>
      <c r="I1306" s="207"/>
    </row>
    <row r="1307" spans="1:9" ht="12.75">
      <c r="A1307" s="73"/>
      <c r="B1307" s="672"/>
      <c r="C1307" s="107"/>
      <c r="D1307" s="191"/>
      <c r="E1307" s="14"/>
      <c r="F1307" s="14"/>
      <c r="G1307" s="26"/>
      <c r="I1307" s="207"/>
    </row>
    <row r="1308" spans="1:9" ht="12.75">
      <c r="A1308" s="73"/>
      <c r="B1308" s="672"/>
      <c r="C1308" s="107"/>
      <c r="D1308" s="191"/>
      <c r="E1308" s="14"/>
      <c r="F1308" s="14"/>
      <c r="G1308" s="26"/>
      <c r="I1308" s="207"/>
    </row>
    <row r="1309" spans="1:9" ht="12.75">
      <c r="A1309" s="73"/>
      <c r="B1309" s="672"/>
      <c r="C1309" s="107"/>
      <c r="D1309" s="191"/>
      <c r="E1309" s="14"/>
      <c r="F1309" s="14"/>
      <c r="G1309" s="26"/>
      <c r="I1309" s="207"/>
    </row>
    <row r="1310" spans="1:9" ht="12.75">
      <c r="A1310" s="73"/>
      <c r="B1310" s="672"/>
      <c r="C1310" s="107"/>
      <c r="D1310" s="191"/>
      <c r="E1310" s="14"/>
      <c r="F1310" s="14"/>
      <c r="G1310" s="26"/>
      <c r="I1310" s="207"/>
    </row>
    <row r="1311" spans="1:9" ht="12.75">
      <c r="A1311" s="73"/>
      <c r="B1311" s="672"/>
      <c r="C1311" s="107"/>
      <c r="D1311" s="191"/>
      <c r="E1311" s="14"/>
      <c r="F1311" s="14"/>
      <c r="G1311" s="26"/>
      <c r="I1311" s="207"/>
    </row>
    <row r="1312" spans="1:9" ht="12.75">
      <c r="A1312" s="73"/>
      <c r="B1312" s="672"/>
      <c r="C1312" s="107"/>
      <c r="D1312" s="191"/>
      <c r="E1312" s="14"/>
      <c r="F1312" s="14"/>
      <c r="G1312" s="26"/>
      <c r="I1312" s="207"/>
    </row>
    <row r="1313" spans="1:9" ht="12.75">
      <c r="A1313" s="73"/>
      <c r="B1313" s="672"/>
      <c r="C1313" s="107"/>
      <c r="D1313" s="191"/>
      <c r="E1313" s="14"/>
      <c r="F1313" s="14"/>
      <c r="G1313" s="26"/>
      <c r="I1313" s="207"/>
    </row>
    <row r="1314" spans="1:9" ht="12.75">
      <c r="A1314" s="73"/>
      <c r="B1314" s="672"/>
      <c r="C1314" s="107"/>
      <c r="D1314" s="191"/>
      <c r="E1314" s="14"/>
      <c r="F1314" s="14"/>
      <c r="G1314" s="26"/>
      <c r="I1314" s="207"/>
    </row>
    <row r="1315" spans="1:9" ht="12.75">
      <c r="A1315" s="73"/>
      <c r="B1315" s="672"/>
      <c r="C1315" s="107"/>
      <c r="D1315" s="191"/>
      <c r="E1315" s="14"/>
      <c r="F1315" s="14"/>
      <c r="G1315" s="26"/>
      <c r="I1315" s="207"/>
    </row>
    <row r="1316" spans="1:9" ht="12.75">
      <c r="A1316" s="73"/>
      <c r="B1316" s="672"/>
      <c r="C1316" s="107"/>
      <c r="D1316" s="191"/>
      <c r="E1316" s="14"/>
      <c r="F1316" s="14"/>
      <c r="G1316" s="26"/>
      <c r="I1316" s="207"/>
    </row>
    <row r="1317" spans="1:9" ht="12.75">
      <c r="A1317" s="73"/>
      <c r="B1317" s="672"/>
      <c r="C1317" s="107"/>
      <c r="D1317" s="191"/>
      <c r="E1317" s="14"/>
      <c r="F1317" s="14"/>
      <c r="G1317" s="26"/>
      <c r="I1317" s="207"/>
    </row>
    <row r="1318" spans="1:9" ht="12.75">
      <c r="A1318" s="73"/>
      <c r="B1318" s="672"/>
      <c r="C1318" s="107"/>
      <c r="D1318" s="191"/>
      <c r="E1318" s="14"/>
      <c r="F1318" s="14"/>
      <c r="G1318" s="26"/>
      <c r="I1318" s="207"/>
    </row>
    <row r="1319" spans="1:9" ht="12.75">
      <c r="A1319" s="73"/>
      <c r="B1319" s="672"/>
      <c r="C1319" s="107"/>
      <c r="D1319" s="191"/>
      <c r="E1319" s="14"/>
      <c r="F1319" s="14"/>
      <c r="G1319" s="26"/>
      <c r="I1319" s="207"/>
    </row>
    <row r="1320" spans="1:9" ht="12.75">
      <c r="A1320" s="73"/>
      <c r="B1320" s="672"/>
      <c r="C1320" s="107"/>
      <c r="D1320" s="191"/>
      <c r="E1320" s="14"/>
      <c r="F1320" s="14"/>
      <c r="G1320" s="26"/>
      <c r="I1320" s="207"/>
    </row>
    <row r="1321" spans="1:9" ht="12.75">
      <c r="A1321" s="73"/>
      <c r="B1321" s="672"/>
      <c r="C1321" s="107"/>
      <c r="D1321" s="191"/>
      <c r="E1321" s="14"/>
      <c r="F1321" s="14"/>
      <c r="G1321" s="26"/>
      <c r="I1321" s="207"/>
    </row>
    <row r="1322" spans="1:9" ht="12.75">
      <c r="A1322" s="73"/>
      <c r="B1322" s="672"/>
      <c r="C1322" s="107"/>
      <c r="D1322" s="191"/>
      <c r="E1322" s="14"/>
      <c r="F1322" s="14"/>
      <c r="G1322" s="26"/>
      <c r="I1322" s="207"/>
    </row>
    <row r="1323" spans="1:9" ht="12.75">
      <c r="A1323" s="73"/>
      <c r="B1323" s="672"/>
      <c r="C1323" s="107"/>
      <c r="D1323" s="191"/>
      <c r="E1323" s="14"/>
      <c r="F1323" s="14"/>
      <c r="G1323" s="26"/>
      <c r="I1323" s="207"/>
    </row>
    <row r="1324" spans="1:9" ht="12.75">
      <c r="A1324" s="73"/>
      <c r="B1324" s="672"/>
      <c r="C1324" s="107"/>
      <c r="D1324" s="191"/>
      <c r="E1324" s="14"/>
      <c r="F1324" s="14"/>
      <c r="G1324" s="26"/>
      <c r="I1324" s="207"/>
    </row>
    <row r="1325" spans="1:9" ht="12.75">
      <c r="A1325" s="73"/>
      <c r="B1325" s="672"/>
      <c r="C1325" s="107"/>
      <c r="D1325" s="191"/>
      <c r="E1325" s="14"/>
      <c r="F1325" s="14"/>
      <c r="G1325" s="26"/>
      <c r="I1325" s="207"/>
    </row>
    <row r="1326" spans="1:9" ht="12.75">
      <c r="A1326" s="73"/>
      <c r="B1326" s="672"/>
      <c r="C1326" s="107"/>
      <c r="D1326" s="191"/>
      <c r="E1326" s="14"/>
      <c r="F1326" s="14"/>
      <c r="G1326" s="26"/>
      <c r="I1326" s="207"/>
    </row>
    <row r="1327" spans="1:9" ht="12.75">
      <c r="A1327" s="73"/>
      <c r="B1327" s="672"/>
      <c r="C1327" s="107"/>
      <c r="D1327" s="191"/>
      <c r="E1327" s="14"/>
      <c r="F1327" s="14"/>
      <c r="G1327" s="26"/>
      <c r="I1327" s="207"/>
    </row>
    <row r="1328" spans="1:9" ht="12.75">
      <c r="A1328" s="73"/>
      <c r="B1328" s="672"/>
      <c r="C1328" s="107"/>
      <c r="D1328" s="191"/>
      <c r="E1328" s="14"/>
      <c r="F1328" s="14"/>
      <c r="G1328" s="26"/>
      <c r="I1328" s="207"/>
    </row>
    <row r="1329" spans="1:9" ht="12.75">
      <c r="A1329" s="73"/>
      <c r="B1329" s="672"/>
      <c r="C1329" s="107"/>
      <c r="D1329" s="191"/>
      <c r="E1329" s="14"/>
      <c r="F1329" s="14"/>
      <c r="G1329" s="26"/>
      <c r="I1329" s="207"/>
    </row>
    <row r="1330" spans="1:9" ht="12.75">
      <c r="A1330" s="73"/>
      <c r="B1330" s="672"/>
      <c r="C1330" s="107"/>
      <c r="D1330" s="191"/>
      <c r="E1330" s="14"/>
      <c r="F1330" s="14"/>
      <c r="G1330" s="26"/>
      <c r="I1330" s="207"/>
    </row>
    <row r="1331" spans="1:9" ht="12.75">
      <c r="A1331" s="73"/>
      <c r="B1331" s="672"/>
      <c r="C1331" s="107"/>
      <c r="D1331" s="191"/>
      <c r="E1331" s="14"/>
      <c r="F1331" s="14"/>
      <c r="G1331" s="26"/>
      <c r="I1331" s="207"/>
    </row>
    <row r="1332" spans="1:9" ht="12.75">
      <c r="A1332" s="73"/>
      <c r="B1332" s="672"/>
      <c r="C1332" s="107"/>
      <c r="D1332" s="191"/>
      <c r="E1332" s="14"/>
      <c r="F1332" s="14"/>
      <c r="G1332" s="26"/>
      <c r="I1332" s="207"/>
    </row>
    <row r="1333" spans="1:9" ht="12.75">
      <c r="A1333" s="73"/>
      <c r="B1333" s="672"/>
      <c r="C1333" s="107"/>
      <c r="D1333" s="191"/>
      <c r="E1333" s="14"/>
      <c r="F1333" s="14"/>
      <c r="G1333" s="26"/>
      <c r="I1333" s="207"/>
    </row>
    <row r="1334" spans="1:9" ht="12.75">
      <c r="A1334" s="73"/>
      <c r="B1334" s="672"/>
      <c r="C1334" s="107"/>
      <c r="D1334" s="191"/>
      <c r="E1334" s="14"/>
      <c r="F1334" s="14"/>
      <c r="G1334" s="26"/>
      <c r="I1334" s="207"/>
    </row>
    <row r="1335" spans="1:9" ht="12.75">
      <c r="A1335" s="73"/>
      <c r="B1335" s="672"/>
      <c r="C1335" s="107"/>
      <c r="D1335" s="191"/>
      <c r="E1335" s="14"/>
      <c r="F1335" s="14"/>
      <c r="G1335" s="26"/>
      <c r="I1335" s="207"/>
    </row>
    <row r="1336" spans="1:9" ht="12.75">
      <c r="A1336" s="73"/>
      <c r="B1336" s="672"/>
      <c r="C1336" s="107"/>
      <c r="D1336" s="191"/>
      <c r="E1336" s="14"/>
      <c r="F1336" s="14"/>
      <c r="G1336" s="26"/>
      <c r="I1336" s="207"/>
    </row>
    <row r="1337" spans="1:9" ht="12.75">
      <c r="A1337" s="73"/>
      <c r="B1337" s="672"/>
      <c r="C1337" s="107"/>
      <c r="D1337" s="191"/>
      <c r="E1337" s="14"/>
      <c r="F1337" s="14"/>
      <c r="G1337" s="26"/>
      <c r="I1337" s="207"/>
    </row>
    <row r="1338" spans="1:9" ht="12.75">
      <c r="A1338" s="73"/>
      <c r="B1338" s="672"/>
      <c r="C1338" s="107"/>
      <c r="D1338" s="191"/>
      <c r="E1338" s="14"/>
      <c r="F1338" s="14"/>
      <c r="G1338" s="26"/>
      <c r="I1338" s="207"/>
    </row>
    <row r="1339" spans="1:9" ht="12.75">
      <c r="A1339" s="73"/>
      <c r="B1339" s="672"/>
      <c r="C1339" s="107"/>
      <c r="D1339" s="191"/>
      <c r="E1339" s="14"/>
      <c r="F1339" s="14"/>
      <c r="G1339" s="26"/>
      <c r="I1339" s="207"/>
    </row>
    <row r="1340" spans="1:9" ht="12.75">
      <c r="A1340" s="73"/>
      <c r="B1340" s="672"/>
      <c r="C1340" s="107"/>
      <c r="D1340" s="191"/>
      <c r="E1340" s="14"/>
      <c r="F1340" s="14"/>
      <c r="G1340" s="26"/>
      <c r="I1340" s="207"/>
    </row>
    <row r="1341" spans="1:9" ht="12.75">
      <c r="A1341" s="73"/>
      <c r="B1341" s="672"/>
      <c r="C1341" s="107"/>
      <c r="D1341" s="191"/>
      <c r="E1341" s="14"/>
      <c r="F1341" s="14"/>
      <c r="G1341" s="26"/>
      <c r="I1341" s="207"/>
    </row>
    <row r="1342" spans="1:9" ht="12.75">
      <c r="A1342" s="73"/>
      <c r="B1342" s="672"/>
      <c r="C1342" s="107"/>
      <c r="D1342" s="191"/>
      <c r="E1342" s="14"/>
      <c r="F1342" s="14"/>
      <c r="G1342" s="26"/>
      <c r="I1342" s="207"/>
    </row>
    <row r="1343" spans="1:9" ht="12.75">
      <c r="A1343" s="73"/>
      <c r="B1343" s="672"/>
      <c r="C1343" s="107"/>
      <c r="D1343" s="191"/>
      <c r="E1343" s="14"/>
      <c r="F1343" s="14"/>
      <c r="G1343" s="26"/>
      <c r="I1343" s="207"/>
    </row>
    <row r="1344" spans="1:9" ht="12.75">
      <c r="A1344" s="73"/>
      <c r="B1344" s="672"/>
      <c r="C1344" s="107"/>
      <c r="D1344" s="191"/>
      <c r="E1344" s="14"/>
      <c r="F1344" s="14"/>
      <c r="G1344" s="26"/>
      <c r="I1344" s="207"/>
    </row>
    <row r="1345" spans="1:9" ht="12.75">
      <c r="A1345" s="73"/>
      <c r="B1345" s="672"/>
      <c r="C1345" s="107"/>
      <c r="D1345" s="191"/>
      <c r="E1345" s="14"/>
      <c r="F1345" s="14"/>
      <c r="G1345" s="26"/>
      <c r="I1345" s="207"/>
    </row>
    <row r="1346" spans="1:9" ht="12.75">
      <c r="A1346" s="73"/>
      <c r="B1346" s="672"/>
      <c r="C1346" s="107"/>
      <c r="D1346" s="191"/>
      <c r="E1346" s="14"/>
      <c r="F1346" s="14"/>
      <c r="G1346" s="26"/>
      <c r="I1346" s="207"/>
    </row>
    <row r="1347" spans="1:9" ht="12.75">
      <c r="A1347" s="73"/>
      <c r="B1347" s="672"/>
      <c r="C1347" s="107"/>
      <c r="D1347" s="191"/>
      <c r="E1347" s="14"/>
      <c r="F1347" s="14"/>
      <c r="G1347" s="26"/>
      <c r="I1347" s="207"/>
    </row>
    <row r="1348" spans="1:9" ht="12.75">
      <c r="A1348" s="73"/>
      <c r="B1348" s="672"/>
      <c r="C1348" s="107"/>
      <c r="D1348" s="191"/>
      <c r="E1348" s="14"/>
      <c r="F1348" s="14"/>
      <c r="G1348" s="26"/>
      <c r="I1348" s="207"/>
    </row>
    <row r="1349" spans="1:9" ht="12.75">
      <c r="A1349" s="73"/>
      <c r="B1349" s="672"/>
      <c r="C1349" s="107"/>
      <c r="D1349" s="191"/>
      <c r="E1349" s="14"/>
      <c r="F1349" s="14"/>
      <c r="G1349" s="26"/>
      <c r="I1349" s="207"/>
    </row>
    <row r="1350" spans="1:9" ht="12.75">
      <c r="A1350" s="73"/>
      <c r="B1350" s="672"/>
      <c r="C1350" s="107"/>
      <c r="D1350" s="191"/>
      <c r="E1350" s="14"/>
      <c r="F1350" s="14"/>
      <c r="G1350" s="26"/>
      <c r="I1350" s="207"/>
    </row>
    <row r="1351" spans="1:9" ht="12.75">
      <c r="A1351" s="73"/>
      <c r="B1351" s="672"/>
      <c r="C1351" s="107"/>
      <c r="D1351" s="191"/>
      <c r="E1351" s="14"/>
      <c r="F1351" s="14"/>
      <c r="G1351" s="26"/>
      <c r="I1351" s="207"/>
    </row>
    <row r="1352" spans="1:9" ht="12.75">
      <c r="A1352" s="73"/>
      <c r="B1352" s="672"/>
      <c r="C1352" s="107"/>
      <c r="D1352" s="191"/>
      <c r="E1352" s="14"/>
      <c r="F1352" s="14"/>
      <c r="G1352" s="26"/>
      <c r="I1352" s="207"/>
    </row>
    <row r="1353" spans="1:9" ht="12.75">
      <c r="A1353" s="73"/>
      <c r="B1353" s="672"/>
      <c r="C1353" s="107"/>
      <c r="D1353" s="191"/>
      <c r="E1353" s="14"/>
      <c r="F1353" s="14"/>
      <c r="G1353" s="26"/>
      <c r="I1353" s="207"/>
    </row>
    <row r="1354" spans="1:9" ht="12.75">
      <c r="A1354" s="73"/>
      <c r="B1354" s="672"/>
      <c r="C1354" s="107"/>
      <c r="D1354" s="191"/>
      <c r="E1354" s="14"/>
      <c r="F1354" s="14"/>
      <c r="G1354" s="26"/>
      <c r="I1354" s="207"/>
    </row>
    <row r="1355" spans="1:9" ht="12.75">
      <c r="A1355" s="73"/>
      <c r="B1355" s="672"/>
      <c r="C1355" s="107"/>
      <c r="D1355" s="191"/>
      <c r="E1355" s="14"/>
      <c r="F1355" s="14"/>
      <c r="G1355" s="26"/>
      <c r="I1355" s="207"/>
    </row>
    <row r="1356" spans="1:9" ht="12.75">
      <c r="A1356" s="73"/>
      <c r="B1356" s="672"/>
      <c r="C1356" s="107"/>
      <c r="D1356" s="191"/>
      <c r="E1356" s="14"/>
      <c r="F1356" s="14"/>
      <c r="G1356" s="26"/>
      <c r="I1356" s="207"/>
    </row>
    <row r="1357" spans="1:9" ht="12.75">
      <c r="A1357" s="73"/>
      <c r="B1357" s="672"/>
      <c r="C1357" s="107"/>
      <c r="D1357" s="191"/>
      <c r="E1357" s="14"/>
      <c r="F1357" s="14"/>
      <c r="G1357" s="26"/>
      <c r="I1357" s="207"/>
    </row>
    <row r="1358" spans="1:9" ht="12.75">
      <c r="A1358" s="73"/>
      <c r="B1358" s="672"/>
      <c r="C1358" s="107"/>
      <c r="D1358" s="191"/>
      <c r="E1358" s="14"/>
      <c r="F1358" s="14"/>
      <c r="G1358" s="26"/>
      <c r="I1358" s="207"/>
    </row>
    <row r="1359" spans="1:9" ht="12.75">
      <c r="A1359" s="73"/>
      <c r="B1359" s="672"/>
      <c r="C1359" s="107"/>
      <c r="D1359" s="191"/>
      <c r="E1359" s="14"/>
      <c r="F1359" s="14"/>
      <c r="G1359" s="26"/>
      <c r="I1359" s="207"/>
    </row>
    <row r="1360" spans="1:9" ht="12.75">
      <c r="A1360" s="73"/>
      <c r="B1360" s="672"/>
      <c r="C1360" s="107"/>
      <c r="D1360" s="191"/>
      <c r="E1360" s="14"/>
      <c r="F1360" s="14"/>
      <c r="G1360" s="26"/>
      <c r="I1360" s="207"/>
    </row>
    <row r="1361" spans="1:9" ht="12.75">
      <c r="A1361" s="73"/>
      <c r="B1361" s="672"/>
      <c r="C1361" s="107"/>
      <c r="D1361" s="191"/>
      <c r="E1361" s="14"/>
      <c r="F1361" s="14"/>
      <c r="G1361" s="26"/>
      <c r="I1361" s="207"/>
    </row>
    <row r="1362" spans="1:9" ht="12.75">
      <c r="A1362" s="73"/>
      <c r="B1362" s="672"/>
      <c r="C1362" s="107"/>
      <c r="D1362" s="191"/>
      <c r="E1362" s="14"/>
      <c r="F1362" s="14"/>
      <c r="G1362" s="26"/>
      <c r="I1362" s="207"/>
    </row>
    <row r="1363" spans="1:9" ht="12.75">
      <c r="A1363" s="73"/>
      <c r="B1363" s="672"/>
      <c r="C1363" s="107"/>
      <c r="D1363" s="191"/>
      <c r="E1363" s="14"/>
      <c r="F1363" s="14"/>
      <c r="G1363" s="26"/>
      <c r="I1363" s="207"/>
    </row>
    <row r="1364" spans="1:9" ht="12.75">
      <c r="A1364" s="73"/>
      <c r="B1364" s="672"/>
      <c r="C1364" s="107"/>
      <c r="D1364" s="191"/>
      <c r="E1364" s="14"/>
      <c r="F1364" s="14"/>
      <c r="G1364" s="26"/>
      <c r="I1364" s="207"/>
    </row>
    <row r="1365" spans="1:9" ht="12.75">
      <c r="A1365" s="73"/>
      <c r="B1365" s="672"/>
      <c r="C1365" s="107"/>
      <c r="D1365" s="191"/>
      <c r="E1365" s="14"/>
      <c r="F1365" s="14"/>
      <c r="G1365" s="26"/>
      <c r="I1365" s="207"/>
    </row>
    <row r="1366" spans="1:9" ht="12.75">
      <c r="A1366" s="73"/>
      <c r="B1366" s="672"/>
      <c r="C1366" s="107"/>
      <c r="D1366" s="191"/>
      <c r="E1366" s="14"/>
      <c r="F1366" s="14"/>
      <c r="G1366" s="26"/>
      <c r="I1366" s="207"/>
    </row>
    <row r="1367" spans="1:9" ht="12.75">
      <c r="A1367" s="73"/>
      <c r="B1367" s="672"/>
      <c r="C1367" s="107"/>
      <c r="D1367" s="191"/>
      <c r="E1367" s="14"/>
      <c r="F1367" s="14"/>
      <c r="G1367" s="26"/>
      <c r="I1367" s="207"/>
    </row>
    <row r="1368" spans="1:9" ht="12.75">
      <c r="A1368" s="73"/>
      <c r="B1368" s="672"/>
      <c r="C1368" s="107"/>
      <c r="D1368" s="191"/>
      <c r="E1368" s="14"/>
      <c r="F1368" s="14"/>
      <c r="G1368" s="26"/>
      <c r="I1368" s="207"/>
    </row>
    <row r="1369" spans="1:9" ht="12.75">
      <c r="A1369" s="73"/>
      <c r="B1369" s="672"/>
      <c r="C1369" s="107"/>
      <c r="D1369" s="191"/>
      <c r="E1369" s="14"/>
      <c r="F1369" s="14"/>
      <c r="G1369" s="26"/>
      <c r="I1369" s="207"/>
    </row>
    <row r="1370" spans="1:9" ht="12.75">
      <c r="A1370" s="73"/>
      <c r="B1370" s="672"/>
      <c r="C1370" s="107"/>
      <c r="D1370" s="191"/>
      <c r="E1370" s="14"/>
      <c r="F1370" s="14"/>
      <c r="G1370" s="26"/>
      <c r="I1370" s="207"/>
    </row>
    <row r="1371" spans="1:9" ht="12.75">
      <c r="A1371" s="73"/>
      <c r="B1371" s="672"/>
      <c r="C1371" s="107"/>
      <c r="D1371" s="191"/>
      <c r="E1371" s="14"/>
      <c r="F1371" s="14"/>
      <c r="G1371" s="26"/>
      <c r="I1371" s="207"/>
    </row>
    <row r="1372" spans="1:9" ht="12.75">
      <c r="A1372" s="73"/>
      <c r="B1372" s="672"/>
      <c r="C1372" s="107"/>
      <c r="D1372" s="191"/>
      <c r="E1372" s="14"/>
      <c r="F1372" s="14"/>
      <c r="G1372" s="26"/>
      <c r="I1372" s="207"/>
    </row>
    <row r="1373" spans="1:9" ht="12.75">
      <c r="A1373" s="73"/>
      <c r="B1373" s="672"/>
      <c r="C1373" s="107"/>
      <c r="D1373" s="191"/>
      <c r="E1373" s="14"/>
      <c r="F1373" s="14"/>
      <c r="G1373" s="26"/>
      <c r="I1373" s="207"/>
    </row>
    <row r="1374" spans="1:9" ht="12.75">
      <c r="A1374" s="73"/>
      <c r="B1374" s="672"/>
      <c r="C1374" s="107"/>
      <c r="D1374" s="191"/>
      <c r="E1374" s="14"/>
      <c r="F1374" s="14"/>
      <c r="G1374" s="26"/>
      <c r="I1374" s="207"/>
    </row>
    <row r="1375" spans="1:9" ht="12.75">
      <c r="A1375" s="73"/>
      <c r="B1375" s="672"/>
      <c r="C1375" s="107"/>
      <c r="D1375" s="191"/>
      <c r="E1375" s="14"/>
      <c r="F1375" s="14"/>
      <c r="G1375" s="26"/>
      <c r="I1375" s="207"/>
    </row>
    <row r="1376" spans="1:9" ht="12.75">
      <c r="A1376" s="73"/>
      <c r="B1376" s="672"/>
      <c r="C1376" s="107"/>
      <c r="D1376" s="191"/>
      <c r="E1376" s="14"/>
      <c r="F1376" s="14"/>
      <c r="G1376" s="26"/>
      <c r="I1376" s="207"/>
    </row>
    <row r="1377" spans="1:9" ht="12.75">
      <c r="A1377" s="73"/>
      <c r="B1377" s="672"/>
      <c r="C1377" s="107"/>
      <c r="D1377" s="191"/>
      <c r="E1377" s="14"/>
      <c r="F1377" s="14"/>
      <c r="G1377" s="26"/>
      <c r="I1377" s="207"/>
    </row>
    <row r="1378" spans="1:9" ht="12.75">
      <c r="A1378" s="73"/>
      <c r="B1378" s="672"/>
      <c r="C1378" s="107"/>
      <c r="D1378" s="191"/>
      <c r="E1378" s="14"/>
      <c r="F1378" s="14"/>
      <c r="G1378" s="26"/>
      <c r="I1378" s="207"/>
    </row>
    <row r="1379" spans="1:9" ht="12.75">
      <c r="A1379" s="73"/>
      <c r="B1379" s="672"/>
      <c r="C1379" s="107"/>
      <c r="D1379" s="191"/>
      <c r="E1379" s="14"/>
      <c r="F1379" s="14"/>
      <c r="G1379" s="26"/>
      <c r="I1379" s="207"/>
    </row>
    <row r="1380" spans="1:9" ht="12.75">
      <c r="A1380" s="73"/>
      <c r="B1380" s="672"/>
      <c r="C1380" s="107"/>
      <c r="D1380" s="191"/>
      <c r="E1380" s="14"/>
      <c r="F1380" s="14"/>
      <c r="G1380" s="26"/>
      <c r="I1380" s="207"/>
    </row>
    <row r="1381" spans="1:9" ht="12.75">
      <c r="A1381" s="73"/>
      <c r="B1381" s="672"/>
      <c r="C1381" s="107"/>
      <c r="D1381" s="191"/>
      <c r="E1381" s="14"/>
      <c r="F1381" s="14"/>
      <c r="G1381" s="26"/>
      <c r="I1381" s="207"/>
    </row>
    <row r="1382" spans="1:9" ht="12.75">
      <c r="A1382" s="73"/>
      <c r="B1382" s="672"/>
      <c r="C1382" s="107"/>
      <c r="D1382" s="191"/>
      <c r="E1382" s="14"/>
      <c r="F1382" s="14"/>
      <c r="G1382" s="26"/>
      <c r="I1382" s="207"/>
    </row>
    <row r="1383" spans="1:9" ht="12.75">
      <c r="A1383" s="73"/>
      <c r="B1383" s="672"/>
      <c r="C1383" s="107"/>
      <c r="D1383" s="191"/>
      <c r="E1383" s="14"/>
      <c r="F1383" s="14"/>
      <c r="G1383" s="26"/>
      <c r="I1383" s="207"/>
    </row>
    <row r="1384" spans="1:9" ht="12.75">
      <c r="A1384" s="73"/>
      <c r="B1384" s="672"/>
      <c r="C1384" s="107"/>
      <c r="D1384" s="191"/>
      <c r="E1384" s="14"/>
      <c r="F1384" s="14"/>
      <c r="G1384" s="26"/>
      <c r="I1384" s="207"/>
    </row>
    <row r="1385" spans="1:9" ht="12.75">
      <c r="A1385" s="73"/>
      <c r="B1385" s="672"/>
      <c r="C1385" s="107"/>
      <c r="D1385" s="191"/>
      <c r="E1385" s="14"/>
      <c r="F1385" s="14"/>
      <c r="G1385" s="26"/>
      <c r="I1385" s="207"/>
    </row>
    <row r="1386" spans="1:9" ht="12.75">
      <c r="A1386" s="73"/>
      <c r="B1386" s="672"/>
      <c r="C1386" s="107"/>
      <c r="D1386" s="191"/>
      <c r="E1386" s="14"/>
      <c r="F1386" s="14"/>
      <c r="G1386" s="26"/>
      <c r="I1386" s="207"/>
    </row>
    <row r="1387" spans="1:9" ht="12.75">
      <c r="A1387" s="73"/>
      <c r="B1387" s="672"/>
      <c r="C1387" s="107"/>
      <c r="D1387" s="191"/>
      <c r="E1387" s="14"/>
      <c r="F1387" s="14"/>
      <c r="G1387" s="26"/>
      <c r="I1387" s="207"/>
    </row>
    <row r="1388" spans="1:9" ht="12.75">
      <c r="A1388" s="73"/>
      <c r="B1388" s="672"/>
      <c r="C1388" s="107"/>
      <c r="D1388" s="191"/>
      <c r="E1388" s="14"/>
      <c r="F1388" s="14"/>
      <c r="G1388" s="26"/>
      <c r="I1388" s="207"/>
    </row>
    <row r="1389" spans="1:9" ht="12.75">
      <c r="A1389" s="73"/>
      <c r="B1389" s="672"/>
      <c r="C1389" s="107"/>
      <c r="D1389" s="191"/>
      <c r="E1389" s="14"/>
      <c r="F1389" s="14"/>
      <c r="G1389" s="26"/>
      <c r="I1389" s="207"/>
    </row>
    <row r="1390" spans="1:9" ht="12.75">
      <c r="A1390" s="73"/>
      <c r="B1390" s="672"/>
      <c r="C1390" s="107"/>
      <c r="D1390" s="191"/>
      <c r="E1390" s="14"/>
      <c r="F1390" s="14"/>
      <c r="G1390" s="26"/>
      <c r="I1390" s="207"/>
    </row>
    <row r="1391" spans="1:9" ht="12.75">
      <c r="A1391" s="73"/>
      <c r="B1391" s="672"/>
      <c r="C1391" s="107"/>
      <c r="D1391" s="191"/>
      <c r="E1391" s="14"/>
      <c r="F1391" s="14"/>
      <c r="G1391" s="26"/>
      <c r="I1391" s="207"/>
    </row>
    <row r="1392" spans="1:9" ht="12.75">
      <c r="A1392" s="73"/>
      <c r="B1392" s="672"/>
      <c r="C1392" s="107"/>
      <c r="D1392" s="191"/>
      <c r="E1392" s="14"/>
      <c r="F1392" s="14"/>
      <c r="G1392" s="26"/>
      <c r="I1392" s="207"/>
    </row>
    <row r="1393" spans="1:9" ht="12.75">
      <c r="A1393" s="73"/>
      <c r="B1393" s="672"/>
      <c r="C1393" s="107"/>
      <c r="D1393" s="191"/>
      <c r="E1393" s="14"/>
      <c r="F1393" s="14"/>
      <c r="G1393" s="26"/>
      <c r="I1393" s="207"/>
    </row>
    <row r="1394" spans="1:9" ht="12.75">
      <c r="A1394" s="73"/>
      <c r="B1394" s="672"/>
      <c r="C1394" s="107"/>
      <c r="D1394" s="191"/>
      <c r="E1394" s="14"/>
      <c r="F1394" s="14"/>
      <c r="G1394" s="26"/>
      <c r="I1394" s="207"/>
    </row>
    <row r="1395" spans="1:9" ht="12.75">
      <c r="A1395" s="73"/>
      <c r="B1395" s="672"/>
      <c r="C1395" s="107"/>
      <c r="D1395" s="191"/>
      <c r="E1395" s="14"/>
      <c r="F1395" s="14"/>
      <c r="G1395" s="26"/>
      <c r="I1395" s="207"/>
    </row>
    <row r="1396" spans="1:9" ht="12.75">
      <c r="A1396" s="73"/>
      <c r="B1396" s="672"/>
      <c r="C1396" s="107"/>
      <c r="D1396" s="191"/>
      <c r="E1396" s="14"/>
      <c r="F1396" s="14"/>
      <c r="G1396" s="26"/>
      <c r="I1396" s="207"/>
    </row>
    <row r="1397" spans="1:9" ht="12.75">
      <c r="A1397" s="73"/>
      <c r="B1397" s="672"/>
      <c r="C1397" s="107"/>
      <c r="D1397" s="191"/>
      <c r="E1397" s="14"/>
      <c r="F1397" s="14"/>
      <c r="G1397" s="26"/>
      <c r="I1397" s="207"/>
    </row>
    <row r="1398" spans="1:9" ht="12.75">
      <c r="A1398" s="73"/>
      <c r="B1398" s="672"/>
      <c r="C1398" s="107"/>
      <c r="D1398" s="191"/>
      <c r="E1398" s="14"/>
      <c r="F1398" s="14"/>
      <c r="G1398" s="26"/>
      <c r="I1398" s="207"/>
    </row>
    <row r="1399" spans="1:9" ht="12.75">
      <c r="A1399" s="73"/>
      <c r="B1399" s="672"/>
      <c r="C1399" s="107"/>
      <c r="D1399" s="191"/>
      <c r="E1399" s="14"/>
      <c r="F1399" s="14"/>
      <c r="G1399" s="26"/>
      <c r="I1399" s="207"/>
    </row>
    <row r="1400" spans="1:9" ht="12.75">
      <c r="A1400" s="73"/>
      <c r="B1400" s="672"/>
      <c r="C1400" s="107"/>
      <c r="D1400" s="191"/>
      <c r="E1400" s="14"/>
      <c r="F1400" s="14"/>
      <c r="G1400" s="26"/>
      <c r="I1400" s="207"/>
    </row>
    <row r="1401" spans="1:9" ht="12.75">
      <c r="A1401" s="73"/>
      <c r="B1401" s="672"/>
      <c r="C1401" s="107"/>
      <c r="D1401" s="191"/>
      <c r="E1401" s="14"/>
      <c r="F1401" s="14"/>
      <c r="G1401" s="26"/>
      <c r="I1401" s="207"/>
    </row>
    <row r="1402" spans="1:9" ht="12.75">
      <c r="A1402" s="73"/>
      <c r="B1402" s="672"/>
      <c r="C1402" s="107"/>
      <c r="D1402" s="191"/>
      <c r="E1402" s="14"/>
      <c r="F1402" s="14"/>
      <c r="G1402" s="26"/>
      <c r="I1402" s="207"/>
    </row>
    <row r="1403" spans="1:9" ht="12.75">
      <c r="A1403" s="73"/>
      <c r="B1403" s="672"/>
      <c r="C1403" s="107"/>
      <c r="D1403" s="191"/>
      <c r="E1403" s="14"/>
      <c r="F1403" s="14"/>
      <c r="G1403" s="26"/>
      <c r="I1403" s="207"/>
    </row>
    <row r="1404" spans="1:9" ht="12.75">
      <c r="A1404" s="73"/>
      <c r="B1404" s="672"/>
      <c r="C1404" s="107"/>
      <c r="D1404" s="191"/>
      <c r="E1404" s="14"/>
      <c r="F1404" s="14"/>
      <c r="G1404" s="26"/>
      <c r="I1404" s="207"/>
    </row>
    <row r="1405" spans="1:9" ht="12.75">
      <c r="A1405" s="73"/>
      <c r="B1405" s="672"/>
      <c r="C1405" s="107"/>
      <c r="D1405" s="191"/>
      <c r="E1405" s="14"/>
      <c r="F1405" s="14"/>
      <c r="G1405" s="26"/>
      <c r="I1405" s="207"/>
    </row>
    <row r="1406" spans="1:9" ht="12.75">
      <c r="A1406" s="73"/>
      <c r="B1406" s="672"/>
      <c r="C1406" s="107"/>
      <c r="D1406" s="191"/>
      <c r="E1406" s="14"/>
      <c r="F1406" s="14"/>
      <c r="G1406" s="26"/>
      <c r="I1406" s="207"/>
    </row>
    <row r="1407" spans="1:9" ht="12.75">
      <c r="A1407" s="73"/>
      <c r="B1407" s="672"/>
      <c r="C1407" s="107"/>
      <c r="D1407" s="191"/>
      <c r="E1407" s="14"/>
      <c r="F1407" s="14"/>
      <c r="G1407" s="26"/>
      <c r="I1407" s="207"/>
    </row>
    <row r="1408" spans="1:9" ht="12.75">
      <c r="A1408" s="73"/>
      <c r="B1408" s="672"/>
      <c r="C1408" s="107"/>
      <c r="D1408" s="191"/>
      <c r="E1408" s="14"/>
      <c r="F1408" s="14"/>
      <c r="G1408" s="26"/>
      <c r="I1408" s="207"/>
    </row>
    <row r="1409" spans="1:9" ht="12.75">
      <c r="A1409" s="73"/>
      <c r="B1409" s="672"/>
      <c r="C1409" s="107"/>
      <c r="D1409" s="191"/>
      <c r="E1409" s="14"/>
      <c r="F1409" s="14"/>
      <c r="G1409" s="26"/>
      <c r="I1409" s="207"/>
    </row>
    <row r="1410" spans="1:9" ht="12.75">
      <c r="A1410" s="73"/>
      <c r="B1410" s="672"/>
      <c r="C1410" s="107"/>
      <c r="D1410" s="191"/>
      <c r="E1410" s="14"/>
      <c r="F1410" s="14"/>
      <c r="G1410" s="26"/>
      <c r="I1410" s="207"/>
    </row>
    <row r="1411" spans="1:9" ht="12.75">
      <c r="A1411" s="73"/>
      <c r="B1411" s="672"/>
      <c r="C1411" s="107"/>
      <c r="D1411" s="191"/>
      <c r="E1411" s="14"/>
      <c r="F1411" s="14"/>
      <c r="G1411" s="26"/>
      <c r="I1411" s="207"/>
    </row>
    <row r="1412" spans="1:9" ht="12.75">
      <c r="A1412" s="73"/>
      <c r="B1412" s="672"/>
      <c r="C1412" s="107"/>
      <c r="D1412" s="191"/>
      <c r="E1412" s="14"/>
      <c r="F1412" s="14"/>
      <c r="G1412" s="26"/>
      <c r="I1412" s="207"/>
    </row>
    <row r="1413" spans="1:9" ht="12.75">
      <c r="A1413" s="73"/>
      <c r="B1413" s="672"/>
      <c r="C1413" s="107"/>
      <c r="D1413" s="191"/>
      <c r="E1413" s="14"/>
      <c r="F1413" s="14"/>
      <c r="G1413" s="26"/>
      <c r="I1413" s="207"/>
    </row>
    <row r="1414" spans="1:9" ht="12.75">
      <c r="A1414" s="73"/>
      <c r="B1414" s="672"/>
      <c r="C1414" s="107"/>
      <c r="D1414" s="191"/>
      <c r="E1414" s="14"/>
      <c r="F1414" s="14"/>
      <c r="G1414" s="26"/>
      <c r="I1414" s="207"/>
    </row>
    <row r="1415" spans="1:9" ht="12.75">
      <c r="A1415" s="73"/>
      <c r="B1415" s="672"/>
      <c r="C1415" s="107"/>
      <c r="D1415" s="191"/>
      <c r="E1415" s="14"/>
      <c r="F1415" s="14"/>
      <c r="G1415" s="26"/>
      <c r="I1415" s="207"/>
    </row>
    <row r="1416" spans="1:9" ht="12.75">
      <c r="A1416" s="73"/>
      <c r="B1416" s="672"/>
      <c r="C1416" s="107"/>
      <c r="D1416" s="191"/>
      <c r="E1416" s="14"/>
      <c r="F1416" s="14"/>
      <c r="G1416" s="26"/>
      <c r="I1416" s="207"/>
    </row>
    <row r="1417" spans="1:9" ht="12.75">
      <c r="A1417" s="73"/>
      <c r="B1417" s="672"/>
      <c r="C1417" s="107"/>
      <c r="D1417" s="191"/>
      <c r="E1417" s="14"/>
      <c r="F1417" s="14"/>
      <c r="G1417" s="26"/>
      <c r="I1417" s="207"/>
    </row>
    <row r="1418" spans="1:9" ht="12.75">
      <c r="A1418" s="73"/>
      <c r="B1418" s="672"/>
      <c r="C1418" s="107"/>
      <c r="D1418" s="191"/>
      <c r="E1418" s="14"/>
      <c r="F1418" s="14"/>
      <c r="G1418" s="26"/>
      <c r="I1418" s="207"/>
    </row>
    <row r="1419" spans="1:9" ht="12.75">
      <c r="A1419" s="73"/>
      <c r="B1419" s="672"/>
      <c r="C1419" s="107"/>
      <c r="D1419" s="191"/>
      <c r="E1419" s="14"/>
      <c r="F1419" s="14"/>
      <c r="G1419" s="26"/>
      <c r="I1419" s="207"/>
    </row>
    <row r="1420" spans="1:9" ht="12.75">
      <c r="A1420" s="73"/>
      <c r="B1420" s="672"/>
      <c r="C1420" s="107"/>
      <c r="D1420" s="191"/>
      <c r="E1420" s="14"/>
      <c r="F1420" s="14"/>
      <c r="G1420" s="26"/>
      <c r="I1420" s="207"/>
    </row>
    <row r="1421" spans="1:9" ht="12.75">
      <c r="A1421" s="73"/>
      <c r="B1421" s="672"/>
      <c r="C1421" s="107"/>
      <c r="D1421" s="191"/>
      <c r="E1421" s="14"/>
      <c r="F1421" s="14"/>
      <c r="G1421" s="26"/>
      <c r="I1421" s="207"/>
    </row>
    <row r="1422" spans="1:9" ht="12.75">
      <c r="A1422" s="73"/>
      <c r="B1422" s="672"/>
      <c r="C1422" s="107"/>
      <c r="D1422" s="191"/>
      <c r="E1422" s="14"/>
      <c r="F1422" s="14"/>
      <c r="G1422" s="26"/>
      <c r="I1422" s="207"/>
    </row>
    <row r="1423" spans="1:9" ht="12.75">
      <c r="A1423" s="73"/>
      <c r="B1423" s="672"/>
      <c r="C1423" s="107"/>
      <c r="D1423" s="191"/>
      <c r="E1423" s="14"/>
      <c r="F1423" s="14"/>
      <c r="G1423" s="26"/>
      <c r="I1423" s="207"/>
    </row>
    <row r="1424" spans="1:9" ht="12.75">
      <c r="A1424" s="73"/>
      <c r="B1424" s="672"/>
      <c r="C1424" s="107"/>
      <c r="D1424" s="191"/>
      <c r="E1424" s="14"/>
      <c r="F1424" s="14"/>
      <c r="G1424" s="26"/>
      <c r="I1424" s="207"/>
    </row>
    <row r="1425" spans="1:9" ht="12.75">
      <c r="A1425" s="73"/>
      <c r="B1425" s="672"/>
      <c r="C1425" s="107"/>
      <c r="D1425" s="191"/>
      <c r="E1425" s="14"/>
      <c r="F1425" s="14"/>
      <c r="G1425" s="26"/>
      <c r="I1425" s="207"/>
    </row>
    <row r="1426" spans="1:9" ht="12.75">
      <c r="A1426" s="73"/>
      <c r="B1426" s="672"/>
      <c r="C1426" s="107"/>
      <c r="D1426" s="191"/>
      <c r="E1426" s="14"/>
      <c r="F1426" s="14"/>
      <c r="G1426" s="26"/>
      <c r="I1426" s="207"/>
    </row>
    <row r="1427" spans="1:9" ht="12.75">
      <c r="A1427" s="73"/>
      <c r="B1427" s="672"/>
      <c r="C1427" s="107"/>
      <c r="D1427" s="191"/>
      <c r="E1427" s="14"/>
      <c r="F1427" s="14"/>
      <c r="G1427" s="26"/>
      <c r="I1427" s="207"/>
    </row>
    <row r="1428" spans="1:9" ht="12.75">
      <c r="A1428" s="73"/>
      <c r="B1428" s="672"/>
      <c r="C1428" s="107"/>
      <c r="D1428" s="191"/>
      <c r="E1428" s="14"/>
      <c r="F1428" s="14"/>
      <c r="G1428" s="26"/>
      <c r="I1428" s="207"/>
    </row>
    <row r="1429" spans="1:9" ht="12.75">
      <c r="A1429" s="73"/>
      <c r="B1429" s="672"/>
      <c r="C1429" s="107"/>
      <c r="D1429" s="191"/>
      <c r="E1429" s="14"/>
      <c r="F1429" s="14"/>
      <c r="G1429" s="26"/>
      <c r="I1429" s="207"/>
    </row>
    <row r="1430" spans="1:9" ht="12.75">
      <c r="A1430" s="73"/>
      <c r="B1430" s="672"/>
      <c r="C1430" s="107"/>
      <c r="D1430" s="191"/>
      <c r="E1430" s="14"/>
      <c r="F1430" s="14"/>
      <c r="G1430" s="26"/>
      <c r="I1430" s="207"/>
    </row>
    <row r="1431" spans="1:9" ht="12.75">
      <c r="A1431" s="73"/>
      <c r="B1431" s="672"/>
      <c r="C1431" s="107"/>
      <c r="D1431" s="191"/>
      <c r="E1431" s="14"/>
      <c r="F1431" s="14"/>
      <c r="G1431" s="26"/>
      <c r="I1431" s="207"/>
    </row>
    <row r="1432" spans="1:9" ht="12.75">
      <c r="A1432" s="73"/>
      <c r="B1432" s="672"/>
      <c r="C1432" s="107"/>
      <c r="D1432" s="191"/>
      <c r="E1432" s="14"/>
      <c r="F1432" s="14"/>
      <c r="G1432" s="26"/>
      <c r="I1432" s="207"/>
    </row>
    <row r="1433" spans="1:9" ht="12.75">
      <c r="A1433" s="73"/>
      <c r="B1433" s="672"/>
      <c r="C1433" s="107"/>
      <c r="D1433" s="191"/>
      <c r="E1433" s="14"/>
      <c r="F1433" s="14"/>
      <c r="G1433" s="26"/>
      <c r="I1433" s="207"/>
    </row>
    <row r="1434" spans="1:9" ht="12.75">
      <c r="A1434" s="73"/>
      <c r="B1434" s="672"/>
      <c r="C1434" s="107"/>
      <c r="D1434" s="191"/>
      <c r="E1434" s="14"/>
      <c r="F1434" s="14"/>
      <c r="G1434" s="26"/>
      <c r="I1434" s="207"/>
    </row>
    <row r="1435" spans="1:9" ht="12.75">
      <c r="A1435" s="73"/>
      <c r="B1435" s="672"/>
      <c r="C1435" s="107"/>
      <c r="D1435" s="191"/>
      <c r="E1435" s="14"/>
      <c r="F1435" s="14"/>
      <c r="G1435" s="26"/>
      <c r="I1435" s="207"/>
    </row>
    <row r="1436" spans="1:9" ht="12.75">
      <c r="A1436" s="73"/>
      <c r="B1436" s="672"/>
      <c r="C1436" s="107"/>
      <c r="D1436" s="191"/>
      <c r="E1436" s="14"/>
      <c r="F1436" s="14"/>
      <c r="G1436" s="26"/>
      <c r="I1436" s="207"/>
    </row>
    <row r="1437" spans="1:9" ht="12.75">
      <c r="A1437" s="73"/>
      <c r="B1437" s="672"/>
      <c r="C1437" s="107"/>
      <c r="D1437" s="191"/>
      <c r="E1437" s="14"/>
      <c r="F1437" s="14"/>
      <c r="G1437" s="26"/>
      <c r="I1437" s="207"/>
    </row>
    <row r="1438" spans="1:9" ht="12.75">
      <c r="A1438" s="73"/>
      <c r="B1438" s="672"/>
      <c r="C1438" s="107"/>
      <c r="D1438" s="191"/>
      <c r="E1438" s="14"/>
      <c r="F1438" s="14"/>
      <c r="G1438" s="26"/>
      <c r="I1438" s="207"/>
    </row>
    <row r="1439" spans="1:9" ht="12.75">
      <c r="A1439" s="73"/>
      <c r="B1439" s="672"/>
      <c r="C1439" s="107"/>
      <c r="D1439" s="191"/>
      <c r="E1439" s="14"/>
      <c r="F1439" s="14"/>
      <c r="G1439" s="26"/>
      <c r="I1439" s="207"/>
    </row>
    <row r="1440" spans="1:9" ht="12.75">
      <c r="A1440" s="73"/>
      <c r="B1440" s="672"/>
      <c r="C1440" s="107"/>
      <c r="D1440" s="191"/>
      <c r="E1440" s="14"/>
      <c r="F1440" s="14"/>
      <c r="G1440" s="26"/>
      <c r="I1440" s="207"/>
    </row>
    <row r="1441" spans="1:9" ht="12.75">
      <c r="A1441" s="73"/>
      <c r="B1441" s="672"/>
      <c r="C1441" s="107"/>
      <c r="D1441" s="191"/>
      <c r="E1441" s="14"/>
      <c r="F1441" s="14"/>
      <c r="G1441" s="26"/>
      <c r="I1441" s="207"/>
    </row>
    <row r="1442" spans="1:9" ht="12.75">
      <c r="A1442" s="73"/>
      <c r="B1442" s="672"/>
      <c r="C1442" s="107"/>
      <c r="D1442" s="191"/>
      <c r="E1442" s="14"/>
      <c r="F1442" s="14"/>
      <c r="G1442" s="26"/>
      <c r="I1442" s="207"/>
    </row>
    <row r="1443" spans="1:9" ht="12.75">
      <c r="A1443" s="73"/>
      <c r="B1443" s="672"/>
      <c r="C1443" s="107"/>
      <c r="D1443" s="191"/>
      <c r="E1443" s="14"/>
      <c r="F1443" s="14"/>
      <c r="G1443" s="26"/>
      <c r="I1443" s="207"/>
    </row>
    <row r="1444" spans="1:9" ht="12.75">
      <c r="A1444" s="73"/>
      <c r="B1444" s="672"/>
      <c r="C1444" s="107"/>
      <c r="D1444" s="191"/>
      <c r="E1444" s="14"/>
      <c r="F1444" s="14"/>
      <c r="G1444" s="26"/>
      <c r="I1444" s="207"/>
    </row>
    <row r="1445" spans="1:9" ht="12.75">
      <c r="A1445" s="73"/>
      <c r="B1445" s="672"/>
      <c r="C1445" s="107"/>
      <c r="D1445" s="191"/>
      <c r="E1445" s="14"/>
      <c r="F1445" s="14"/>
      <c r="G1445" s="26"/>
      <c r="I1445" s="207"/>
    </row>
    <row r="1446" spans="1:9" ht="12.75">
      <c r="A1446" s="73"/>
      <c r="B1446" s="672"/>
      <c r="C1446" s="107"/>
      <c r="D1446" s="191"/>
      <c r="E1446" s="14"/>
      <c r="F1446" s="14"/>
      <c r="G1446" s="26"/>
      <c r="I1446" s="207"/>
    </row>
    <row r="1447" spans="1:9" ht="12.75">
      <c r="A1447" s="73"/>
      <c r="B1447" s="672"/>
      <c r="C1447" s="107"/>
      <c r="D1447" s="191"/>
      <c r="E1447" s="14"/>
      <c r="F1447" s="14"/>
      <c r="G1447" s="26"/>
      <c r="I1447" s="207"/>
    </row>
    <row r="1448" spans="1:9" ht="12.75">
      <c r="A1448" s="73"/>
      <c r="B1448" s="672"/>
      <c r="C1448" s="107"/>
      <c r="D1448" s="191"/>
      <c r="E1448" s="14"/>
      <c r="F1448" s="14"/>
      <c r="G1448" s="26"/>
      <c r="I1448" s="207"/>
    </row>
    <row r="1449" spans="1:9" ht="12.75">
      <c r="A1449" s="73"/>
      <c r="B1449" s="672"/>
      <c r="C1449" s="107"/>
      <c r="D1449" s="191"/>
      <c r="E1449" s="14"/>
      <c r="F1449" s="14"/>
      <c r="G1449" s="26"/>
      <c r="I1449" s="207"/>
    </row>
    <row r="1450" spans="1:9" ht="12.75">
      <c r="A1450" s="73"/>
      <c r="B1450" s="672"/>
      <c r="C1450" s="107"/>
      <c r="D1450" s="191"/>
      <c r="E1450" s="14"/>
      <c r="F1450" s="14"/>
      <c r="G1450" s="26"/>
      <c r="I1450" s="207"/>
    </row>
    <row r="1451" spans="1:9" ht="12.75">
      <c r="A1451" s="73"/>
      <c r="B1451" s="672"/>
      <c r="C1451" s="107"/>
      <c r="D1451" s="191"/>
      <c r="E1451" s="14"/>
      <c r="F1451" s="14"/>
      <c r="G1451" s="26"/>
      <c r="I1451" s="207"/>
    </row>
    <row r="1452" spans="1:9" ht="12.75">
      <c r="A1452" s="73"/>
      <c r="B1452" s="672"/>
      <c r="C1452" s="107"/>
      <c r="D1452" s="191"/>
      <c r="E1452" s="14"/>
      <c r="F1452" s="14"/>
      <c r="G1452" s="26"/>
      <c r="I1452" s="207"/>
    </row>
    <row r="1453" spans="1:9" ht="12.75">
      <c r="A1453" s="73"/>
      <c r="B1453" s="672"/>
      <c r="C1453" s="107"/>
      <c r="D1453" s="191"/>
      <c r="E1453" s="14"/>
      <c r="F1453" s="14"/>
      <c r="G1453" s="26"/>
      <c r="I1453" s="207"/>
    </row>
    <row r="1454" spans="1:9" ht="12.75">
      <c r="A1454" s="73"/>
      <c r="B1454" s="672"/>
      <c r="C1454" s="107"/>
      <c r="D1454" s="191"/>
      <c r="E1454" s="14"/>
      <c r="F1454" s="14"/>
      <c r="G1454" s="26"/>
      <c r="I1454" s="207"/>
    </row>
    <row r="1455" spans="1:9" ht="12.75">
      <c r="A1455" s="73"/>
      <c r="B1455" s="672"/>
      <c r="C1455" s="107"/>
      <c r="D1455" s="191"/>
      <c r="E1455" s="14"/>
      <c r="F1455" s="14"/>
      <c r="G1455" s="26"/>
      <c r="I1455" s="207"/>
    </row>
    <row r="1456" spans="1:9" ht="12.75">
      <c r="A1456" s="73"/>
      <c r="B1456" s="672"/>
      <c r="C1456" s="107"/>
      <c r="D1456" s="191"/>
      <c r="E1456" s="14"/>
      <c r="F1456" s="14"/>
      <c r="G1456" s="26"/>
      <c r="I1456" s="207"/>
    </row>
    <row r="1457" spans="1:9" ht="12.75">
      <c r="A1457" s="73"/>
      <c r="B1457" s="672"/>
      <c r="C1457" s="107"/>
      <c r="D1457" s="191"/>
      <c r="E1457" s="14"/>
      <c r="F1457" s="14"/>
      <c r="G1457" s="26"/>
      <c r="I1457" s="207"/>
    </row>
    <row r="1458" spans="1:9" ht="12.75">
      <c r="A1458" s="73"/>
      <c r="B1458" s="672"/>
      <c r="C1458" s="107"/>
      <c r="D1458" s="191"/>
      <c r="E1458" s="14"/>
      <c r="F1458" s="14"/>
      <c r="G1458" s="26"/>
      <c r="I1458" s="207"/>
    </row>
    <row r="1459" spans="1:9" ht="12.75">
      <c r="A1459" s="73"/>
      <c r="B1459" s="672"/>
      <c r="C1459" s="107"/>
      <c r="D1459" s="191"/>
      <c r="E1459" s="14"/>
      <c r="F1459" s="14"/>
      <c r="G1459" s="26"/>
      <c r="I1459" s="207"/>
    </row>
    <row r="1460" spans="1:9" ht="12.75">
      <c r="A1460" s="73"/>
      <c r="B1460" s="672"/>
      <c r="C1460" s="107"/>
      <c r="D1460" s="191"/>
      <c r="E1460" s="14"/>
      <c r="F1460" s="14"/>
      <c r="G1460" s="26"/>
      <c r="I1460" s="207"/>
    </row>
    <row r="1461" spans="1:9" ht="12.75">
      <c r="A1461" s="73"/>
      <c r="B1461" s="672"/>
      <c r="C1461" s="107"/>
      <c r="D1461" s="191"/>
      <c r="E1461" s="14"/>
      <c r="F1461" s="14"/>
      <c r="G1461" s="26"/>
      <c r="I1461" s="207"/>
    </row>
    <row r="1462" spans="1:9" ht="12.75">
      <c r="A1462" s="73"/>
      <c r="B1462" s="672"/>
      <c r="C1462" s="107"/>
      <c r="D1462" s="191"/>
      <c r="E1462" s="14"/>
      <c r="F1462" s="14"/>
      <c r="G1462" s="26"/>
      <c r="I1462" s="207"/>
    </row>
    <row r="1463" spans="1:9" ht="12.75">
      <c r="A1463" s="73"/>
      <c r="B1463" s="672"/>
      <c r="C1463" s="107"/>
      <c r="D1463" s="191"/>
      <c r="E1463" s="14"/>
      <c r="F1463" s="14"/>
      <c r="G1463" s="26"/>
      <c r="I1463" s="207"/>
    </row>
    <row r="1464" spans="1:9" ht="12.75">
      <c r="A1464" s="73"/>
      <c r="B1464" s="672"/>
      <c r="C1464" s="107"/>
      <c r="D1464" s="191"/>
      <c r="E1464" s="14"/>
      <c r="F1464" s="14"/>
      <c r="G1464" s="26"/>
      <c r="I1464" s="207"/>
    </row>
    <row r="1465" spans="1:9" ht="12.75">
      <c r="A1465" s="73"/>
      <c r="B1465" s="672"/>
      <c r="C1465" s="107"/>
      <c r="D1465" s="191"/>
      <c r="E1465" s="14"/>
      <c r="F1465" s="14"/>
      <c r="G1465" s="26"/>
      <c r="I1465" s="207"/>
    </row>
    <row r="1466" spans="1:9" ht="12.75">
      <c r="A1466" s="73"/>
      <c r="B1466" s="672"/>
      <c r="C1466" s="107"/>
      <c r="D1466" s="191"/>
      <c r="E1466" s="14"/>
      <c r="F1466" s="14"/>
      <c r="G1466" s="26"/>
      <c r="I1466" s="207"/>
    </row>
    <row r="1467" spans="1:9" ht="12.75">
      <c r="A1467" s="73"/>
      <c r="B1467" s="672"/>
      <c r="C1467" s="107"/>
      <c r="D1467" s="191"/>
      <c r="E1467" s="14"/>
      <c r="F1467" s="14"/>
      <c r="G1467" s="26"/>
      <c r="I1467" s="207"/>
    </row>
    <row r="1468" spans="1:9" ht="12.75">
      <c r="A1468" s="73"/>
      <c r="B1468" s="672"/>
      <c r="C1468" s="107"/>
      <c r="D1468" s="191"/>
      <c r="E1468" s="14"/>
      <c r="F1468" s="14"/>
      <c r="G1468" s="26"/>
      <c r="I1468" s="207"/>
    </row>
    <row r="1469" spans="1:9" ht="12.75">
      <c r="A1469" s="73"/>
      <c r="B1469" s="672"/>
      <c r="C1469" s="107"/>
      <c r="D1469" s="191"/>
      <c r="E1469" s="14"/>
      <c r="F1469" s="14"/>
      <c r="G1469" s="26"/>
      <c r="I1469" s="207"/>
    </row>
    <row r="1470" spans="1:9" ht="12.75">
      <c r="A1470" s="73"/>
      <c r="B1470" s="672"/>
      <c r="C1470" s="107"/>
      <c r="D1470" s="191"/>
      <c r="E1470" s="14"/>
      <c r="F1470" s="14"/>
      <c r="G1470" s="26"/>
      <c r="I1470" s="207"/>
    </row>
    <row r="1471" spans="1:9" ht="12.75">
      <c r="A1471" s="73"/>
      <c r="B1471" s="672"/>
      <c r="C1471" s="107"/>
      <c r="D1471" s="191"/>
      <c r="E1471" s="14"/>
      <c r="F1471" s="14"/>
      <c r="G1471" s="26"/>
      <c r="I1471" s="207"/>
    </row>
    <row r="1472" spans="1:9" ht="12.75">
      <c r="A1472" s="73"/>
      <c r="B1472" s="672"/>
      <c r="C1472" s="107"/>
      <c r="D1472" s="191"/>
      <c r="E1472" s="14"/>
      <c r="F1472" s="14"/>
      <c r="G1472" s="26"/>
      <c r="I1472" s="207"/>
    </row>
    <row r="1473" spans="1:9" ht="12.75">
      <c r="A1473" s="73"/>
      <c r="B1473" s="672"/>
      <c r="C1473" s="107"/>
      <c r="D1473" s="191"/>
      <c r="E1473" s="14"/>
      <c r="F1473" s="14"/>
      <c r="G1473" s="26"/>
      <c r="I1473" s="207"/>
    </row>
    <row r="1474" spans="1:9" ht="12.75">
      <c r="A1474" s="73"/>
      <c r="B1474" s="672"/>
      <c r="C1474" s="107"/>
      <c r="D1474" s="191"/>
      <c r="E1474" s="14"/>
      <c r="F1474" s="14"/>
      <c r="G1474" s="26"/>
      <c r="I1474" s="207"/>
    </row>
    <row r="1475" spans="1:9" ht="12.75">
      <c r="A1475" s="73"/>
      <c r="B1475" s="672"/>
      <c r="C1475" s="107"/>
      <c r="D1475" s="191"/>
      <c r="E1475" s="14"/>
      <c r="F1475" s="14"/>
      <c r="G1475" s="26"/>
      <c r="I1475" s="207"/>
    </row>
    <row r="1476" spans="1:9" ht="12.75">
      <c r="A1476" s="73"/>
      <c r="B1476" s="672"/>
      <c r="C1476" s="107"/>
      <c r="D1476" s="191"/>
      <c r="E1476" s="14"/>
      <c r="F1476" s="14"/>
      <c r="G1476" s="26"/>
      <c r="I1476" s="207"/>
    </row>
    <row r="1477" spans="1:9" ht="12.75">
      <c r="A1477" s="73"/>
      <c r="B1477" s="672"/>
      <c r="C1477" s="107"/>
      <c r="D1477" s="191"/>
      <c r="E1477" s="14"/>
      <c r="F1477" s="14"/>
      <c r="G1477" s="26"/>
      <c r="I1477" s="207"/>
    </row>
    <row r="1478" spans="1:9" ht="12.75">
      <c r="A1478" s="73"/>
      <c r="B1478" s="672"/>
      <c r="C1478" s="107"/>
      <c r="D1478" s="191"/>
      <c r="E1478" s="14"/>
      <c r="F1478" s="14"/>
      <c r="G1478" s="26"/>
      <c r="I1478" s="207"/>
    </row>
    <row r="1479" spans="1:9" ht="12.75">
      <c r="A1479" s="73"/>
      <c r="B1479" s="672"/>
      <c r="C1479" s="107"/>
      <c r="D1479" s="191"/>
      <c r="E1479" s="14"/>
      <c r="F1479" s="14"/>
      <c r="G1479" s="26"/>
      <c r="I1479" s="207"/>
    </row>
    <row r="1480" spans="1:9" ht="12.75">
      <c r="A1480" s="73"/>
      <c r="B1480" s="672"/>
      <c r="C1480" s="107"/>
      <c r="D1480" s="191"/>
      <c r="E1480" s="14"/>
      <c r="F1480" s="14"/>
      <c r="G1480" s="26"/>
      <c r="I1480" s="207"/>
    </row>
    <row r="1481" spans="1:9" ht="12.75">
      <c r="A1481" s="73"/>
      <c r="B1481" s="672"/>
      <c r="C1481" s="107"/>
      <c r="D1481" s="191"/>
      <c r="E1481" s="14"/>
      <c r="F1481" s="14"/>
      <c r="G1481" s="26"/>
      <c r="I1481" s="207"/>
    </row>
    <row r="1482" spans="1:9" ht="12.75">
      <c r="A1482" s="73"/>
      <c r="B1482" s="672"/>
      <c r="C1482" s="107"/>
      <c r="D1482" s="191"/>
      <c r="E1482" s="14"/>
      <c r="F1482" s="14"/>
      <c r="G1482" s="26"/>
      <c r="I1482" s="207"/>
    </row>
    <row r="1483" spans="1:9" ht="12.75">
      <c r="A1483" s="73"/>
      <c r="B1483" s="672"/>
      <c r="C1483" s="107"/>
      <c r="D1483" s="191"/>
      <c r="E1483" s="14"/>
      <c r="F1483" s="14"/>
      <c r="G1483" s="26"/>
      <c r="I1483" s="207"/>
    </row>
    <row r="1484" spans="1:9" ht="12.75">
      <c r="A1484" s="73"/>
      <c r="B1484" s="672"/>
      <c r="C1484" s="107"/>
      <c r="D1484" s="191"/>
      <c r="E1484" s="14"/>
      <c r="F1484" s="14"/>
      <c r="G1484" s="26"/>
      <c r="I1484" s="207"/>
    </row>
    <row r="1485" spans="1:9" ht="12.75">
      <c r="A1485" s="73"/>
      <c r="B1485" s="672"/>
      <c r="C1485" s="107"/>
      <c r="D1485" s="191"/>
      <c r="E1485" s="14"/>
      <c r="F1485" s="14"/>
      <c r="G1485" s="26"/>
      <c r="I1485" s="207"/>
    </row>
    <row r="1486" spans="1:9" ht="12.75">
      <c r="A1486" s="73"/>
      <c r="B1486" s="672"/>
      <c r="C1486" s="107"/>
      <c r="D1486" s="191"/>
      <c r="E1486" s="14"/>
      <c r="F1486" s="14"/>
      <c r="G1486" s="26"/>
      <c r="I1486" s="207"/>
    </row>
    <row r="1487" spans="1:9" ht="12.75">
      <c r="A1487" s="73"/>
      <c r="B1487" s="672"/>
      <c r="C1487" s="107"/>
      <c r="D1487" s="191"/>
      <c r="E1487" s="14"/>
      <c r="F1487" s="14"/>
      <c r="G1487" s="26"/>
      <c r="I1487" s="207"/>
    </row>
    <row r="1488" spans="1:9" ht="12.75">
      <c r="A1488" s="73"/>
      <c r="B1488" s="672"/>
      <c r="C1488" s="107"/>
      <c r="D1488" s="191"/>
      <c r="E1488" s="14"/>
      <c r="F1488" s="14"/>
      <c r="G1488" s="26"/>
      <c r="I1488" s="207"/>
    </row>
    <row r="1489" spans="1:9" ht="12.75">
      <c r="A1489" s="73"/>
      <c r="B1489" s="672"/>
      <c r="C1489" s="107"/>
      <c r="D1489" s="191"/>
      <c r="E1489" s="14"/>
      <c r="F1489" s="14"/>
      <c r="G1489" s="26"/>
      <c r="I1489" s="207"/>
    </row>
    <row r="1490" spans="1:9" ht="12.75">
      <c r="A1490" s="73"/>
      <c r="B1490" s="672"/>
      <c r="C1490" s="107"/>
      <c r="D1490" s="191"/>
      <c r="E1490" s="14"/>
      <c r="F1490" s="14"/>
      <c r="G1490" s="26"/>
      <c r="I1490" s="207"/>
    </row>
    <row r="1491" spans="1:9" ht="12.75">
      <c r="A1491" s="73"/>
      <c r="B1491" s="672"/>
      <c r="C1491" s="107"/>
      <c r="D1491" s="191"/>
      <c r="E1491" s="14"/>
      <c r="F1491" s="14"/>
      <c r="G1491" s="26"/>
      <c r="I1491" s="207"/>
    </row>
    <row r="1492" spans="1:9" ht="12.75">
      <c r="A1492" s="73"/>
      <c r="B1492" s="672"/>
      <c r="C1492" s="107"/>
      <c r="D1492" s="191"/>
      <c r="E1492" s="14"/>
      <c r="F1492" s="14"/>
      <c r="G1492" s="26"/>
      <c r="I1492" s="207"/>
    </row>
    <row r="1493" spans="1:9" ht="12.75">
      <c r="A1493" s="73"/>
      <c r="B1493" s="672"/>
      <c r="C1493" s="107"/>
      <c r="D1493" s="191"/>
      <c r="E1493" s="14"/>
      <c r="F1493" s="14"/>
      <c r="G1493" s="26"/>
      <c r="I1493" s="207"/>
    </row>
    <row r="1494" spans="1:9" ht="12.75">
      <c r="A1494" s="73"/>
      <c r="B1494" s="672"/>
      <c r="C1494" s="107"/>
      <c r="D1494" s="191"/>
      <c r="E1494" s="14"/>
      <c r="F1494" s="14"/>
      <c r="G1494" s="26"/>
      <c r="I1494" s="207"/>
    </row>
    <row r="1495" spans="1:9" ht="12.75">
      <c r="A1495" s="73"/>
      <c r="B1495" s="672"/>
      <c r="C1495" s="107"/>
      <c r="D1495" s="191"/>
      <c r="E1495" s="14"/>
      <c r="F1495" s="14"/>
      <c r="G1495" s="26"/>
      <c r="I1495" s="207"/>
    </row>
    <row r="1496" spans="1:9" ht="12.75">
      <c r="A1496" s="73"/>
      <c r="B1496" s="672"/>
      <c r="C1496" s="107"/>
      <c r="D1496" s="191"/>
      <c r="E1496" s="14"/>
      <c r="F1496" s="14"/>
      <c r="G1496" s="26"/>
      <c r="I1496" s="207"/>
    </row>
    <row r="1497" spans="1:9" ht="12.75">
      <c r="A1497" s="73"/>
      <c r="B1497" s="672"/>
      <c r="C1497" s="107"/>
      <c r="D1497" s="191"/>
      <c r="E1497" s="14"/>
      <c r="F1497" s="14"/>
      <c r="G1497" s="26"/>
      <c r="I1497" s="207"/>
    </row>
    <row r="1498" spans="1:9" ht="12.75">
      <c r="A1498" s="73"/>
      <c r="B1498" s="672"/>
      <c r="C1498" s="107"/>
      <c r="D1498" s="191"/>
      <c r="E1498" s="14"/>
      <c r="F1498" s="14"/>
      <c r="G1498" s="26"/>
      <c r="I1498" s="207"/>
    </row>
    <row r="1499" spans="1:9" ht="12.75">
      <c r="A1499" s="73"/>
      <c r="B1499" s="672"/>
      <c r="C1499" s="107"/>
      <c r="D1499" s="191"/>
      <c r="E1499" s="14"/>
      <c r="F1499" s="14"/>
      <c r="G1499" s="26"/>
      <c r="I1499" s="207"/>
    </row>
    <row r="1500" spans="1:9" ht="12.75">
      <c r="A1500" s="73"/>
      <c r="B1500" s="672"/>
      <c r="C1500" s="107"/>
      <c r="D1500" s="191"/>
      <c r="E1500" s="14"/>
      <c r="F1500" s="14"/>
      <c r="G1500" s="26"/>
      <c r="I1500" s="207"/>
    </row>
    <row r="1501" spans="1:9" ht="12.75">
      <c r="A1501" s="73"/>
      <c r="B1501" s="672"/>
      <c r="C1501" s="107"/>
      <c r="D1501" s="191"/>
      <c r="E1501" s="14"/>
      <c r="F1501" s="14"/>
      <c r="G1501" s="26"/>
      <c r="I1501" s="207"/>
    </row>
    <row r="1502" spans="1:9" ht="12.75">
      <c r="A1502" s="73"/>
      <c r="B1502" s="672"/>
      <c r="C1502" s="107"/>
      <c r="D1502" s="191"/>
      <c r="E1502" s="14"/>
      <c r="F1502" s="14"/>
      <c r="G1502" s="26"/>
      <c r="I1502" s="207"/>
    </row>
    <row r="1503" spans="1:9" ht="12.75">
      <c r="A1503" s="73"/>
      <c r="B1503" s="672"/>
      <c r="C1503" s="107"/>
      <c r="D1503" s="191"/>
      <c r="E1503" s="14"/>
      <c r="F1503" s="14"/>
      <c r="G1503" s="26"/>
      <c r="I1503" s="207"/>
    </row>
    <row r="1504" spans="1:9" ht="12.75">
      <c r="A1504" s="73"/>
      <c r="B1504" s="672"/>
      <c r="C1504" s="107"/>
      <c r="D1504" s="191"/>
      <c r="E1504" s="14"/>
      <c r="F1504" s="14"/>
      <c r="G1504" s="26"/>
      <c r="I1504" s="207"/>
    </row>
    <row r="1505" spans="1:9" ht="12.75">
      <c r="A1505" s="73"/>
      <c r="B1505" s="672"/>
      <c r="C1505" s="107"/>
      <c r="D1505" s="191"/>
      <c r="E1505" s="14"/>
      <c r="F1505" s="14"/>
      <c r="G1505" s="26"/>
      <c r="I1505" s="207"/>
    </row>
    <row r="1506" spans="1:9" ht="12.75">
      <c r="A1506" s="73"/>
      <c r="B1506" s="672"/>
      <c r="C1506" s="107"/>
      <c r="D1506" s="191"/>
      <c r="E1506" s="14"/>
      <c r="F1506" s="14"/>
      <c r="G1506" s="26"/>
      <c r="I1506" s="207"/>
    </row>
    <row r="1507" spans="1:9" ht="12.75">
      <c r="A1507" s="73"/>
      <c r="B1507" s="672"/>
      <c r="C1507" s="107"/>
      <c r="D1507" s="191"/>
      <c r="E1507" s="14"/>
      <c r="F1507" s="14"/>
      <c r="G1507" s="26"/>
      <c r="I1507" s="207"/>
    </row>
    <row r="1508" spans="1:9" ht="12.75">
      <c r="A1508" s="73"/>
      <c r="B1508" s="672"/>
      <c r="C1508" s="107"/>
      <c r="D1508" s="191"/>
      <c r="E1508" s="14"/>
      <c r="F1508" s="14"/>
      <c r="G1508" s="26"/>
      <c r="I1508" s="207"/>
    </row>
    <row r="1509" spans="1:9" ht="12.75">
      <c r="A1509" s="73"/>
      <c r="B1509" s="672"/>
      <c r="C1509" s="107"/>
      <c r="D1509" s="191"/>
      <c r="E1509" s="14"/>
      <c r="F1509" s="14"/>
      <c r="G1509" s="26"/>
      <c r="I1509" s="207"/>
    </row>
    <row r="1510" spans="1:9" ht="12.75">
      <c r="A1510" s="73"/>
      <c r="B1510" s="672"/>
      <c r="C1510" s="107"/>
      <c r="D1510" s="191"/>
      <c r="E1510" s="14"/>
      <c r="F1510" s="14"/>
      <c r="G1510" s="26"/>
      <c r="I1510" s="207"/>
    </row>
    <row r="1511" spans="1:9" ht="12.75">
      <c r="A1511" s="73"/>
      <c r="B1511" s="672"/>
      <c r="C1511" s="107"/>
      <c r="D1511" s="191"/>
      <c r="E1511" s="14"/>
      <c r="F1511" s="14"/>
      <c r="G1511" s="26"/>
      <c r="I1511" s="207"/>
    </row>
    <row r="1512" spans="1:9" ht="12.75">
      <c r="A1512" s="73"/>
      <c r="B1512" s="672"/>
      <c r="C1512" s="107"/>
      <c r="D1512" s="191"/>
      <c r="E1512" s="14"/>
      <c r="F1512" s="14"/>
      <c r="G1512" s="26"/>
      <c r="I1512" s="207"/>
    </row>
    <row r="1513" spans="1:9" ht="12.75">
      <c r="A1513" s="73"/>
      <c r="B1513" s="672"/>
      <c r="C1513" s="107"/>
      <c r="D1513" s="191"/>
      <c r="E1513" s="14"/>
      <c r="F1513" s="14"/>
      <c r="G1513" s="26"/>
      <c r="I1513" s="207"/>
    </row>
    <row r="1514" spans="1:9" ht="12.75">
      <c r="A1514" s="73"/>
      <c r="B1514" s="672"/>
      <c r="C1514" s="107"/>
      <c r="D1514" s="191"/>
      <c r="E1514" s="14"/>
      <c r="F1514" s="14"/>
      <c r="G1514" s="26"/>
      <c r="I1514" s="207"/>
    </row>
    <row r="1515" spans="1:9" ht="12.75">
      <c r="A1515" s="73"/>
      <c r="B1515" s="672"/>
      <c r="C1515" s="107"/>
      <c r="D1515" s="191"/>
      <c r="E1515" s="14"/>
      <c r="F1515" s="14"/>
      <c r="G1515" s="26"/>
      <c r="I1515" s="207"/>
    </row>
    <row r="1516" spans="1:9" ht="12.75">
      <c r="A1516" s="73"/>
      <c r="B1516" s="672"/>
      <c r="C1516" s="107"/>
      <c r="D1516" s="191"/>
      <c r="E1516" s="14"/>
      <c r="F1516" s="14"/>
      <c r="G1516" s="26"/>
      <c r="I1516" s="207"/>
    </row>
    <row r="1517" spans="1:9" ht="12.75">
      <c r="A1517" s="73"/>
      <c r="B1517" s="672"/>
      <c r="C1517" s="107"/>
      <c r="D1517" s="191"/>
      <c r="E1517" s="14"/>
      <c r="F1517" s="14"/>
      <c r="G1517" s="26"/>
      <c r="I1517" s="207"/>
    </row>
    <row r="1518" spans="1:9" ht="12.75">
      <c r="A1518" s="73"/>
      <c r="B1518" s="672"/>
      <c r="C1518" s="107"/>
      <c r="D1518" s="191"/>
      <c r="E1518" s="14"/>
      <c r="F1518" s="14"/>
      <c r="G1518" s="26"/>
      <c r="I1518" s="207"/>
    </row>
    <row r="1519" spans="1:9" ht="12.75">
      <c r="A1519" s="73"/>
      <c r="B1519" s="672"/>
      <c r="C1519" s="107"/>
      <c r="D1519" s="191"/>
      <c r="E1519" s="14"/>
      <c r="F1519" s="14"/>
      <c r="G1519" s="26"/>
      <c r="I1519" s="207"/>
    </row>
    <row r="1520" spans="1:9" ht="12.75">
      <c r="A1520" s="73"/>
      <c r="B1520" s="672"/>
      <c r="C1520" s="107"/>
      <c r="D1520" s="191"/>
      <c r="E1520" s="14"/>
      <c r="F1520" s="14"/>
      <c r="G1520" s="26"/>
      <c r="I1520" s="207"/>
    </row>
    <row r="1521" spans="1:9" ht="12.75">
      <c r="A1521" s="73"/>
      <c r="B1521" s="672"/>
      <c r="C1521" s="107"/>
      <c r="D1521" s="191"/>
      <c r="E1521" s="14"/>
      <c r="F1521" s="14"/>
      <c r="G1521" s="26"/>
      <c r="I1521" s="207"/>
    </row>
    <row r="1522" spans="1:9" ht="12.75">
      <c r="A1522" s="73"/>
      <c r="B1522" s="672"/>
      <c r="C1522" s="107"/>
      <c r="D1522" s="191"/>
      <c r="E1522" s="14"/>
      <c r="F1522" s="14"/>
      <c r="G1522" s="26"/>
      <c r="I1522" s="207"/>
    </row>
    <row r="1523" spans="1:9" ht="12.75">
      <c r="A1523" s="73"/>
      <c r="B1523" s="672"/>
      <c r="C1523" s="107"/>
      <c r="D1523" s="191"/>
      <c r="E1523" s="14"/>
      <c r="F1523" s="14"/>
      <c r="G1523" s="26"/>
      <c r="I1523" s="207"/>
    </row>
    <row r="1524" spans="1:9" ht="12.75">
      <c r="A1524" s="73"/>
      <c r="B1524" s="672"/>
      <c r="C1524" s="107"/>
      <c r="D1524" s="191"/>
      <c r="E1524" s="14"/>
      <c r="F1524" s="14"/>
      <c r="G1524" s="26"/>
      <c r="I1524" s="207"/>
    </row>
    <row r="1525" spans="1:9" ht="12.75">
      <c r="A1525" s="73"/>
      <c r="B1525" s="672"/>
      <c r="C1525" s="107"/>
      <c r="D1525" s="191"/>
      <c r="E1525" s="14"/>
      <c r="F1525" s="14"/>
      <c r="G1525" s="26"/>
      <c r="I1525" s="207"/>
    </row>
    <row r="1526" spans="1:9" ht="12.75">
      <c r="A1526" s="73"/>
      <c r="B1526" s="672"/>
      <c r="C1526" s="107"/>
      <c r="D1526" s="191"/>
      <c r="E1526" s="14"/>
      <c r="F1526" s="14"/>
      <c r="G1526" s="26"/>
      <c r="I1526" s="207"/>
    </row>
    <row r="1527" spans="1:9" ht="12.75">
      <c r="A1527" s="73"/>
      <c r="B1527" s="672"/>
      <c r="C1527" s="107"/>
      <c r="D1527" s="191"/>
      <c r="E1527" s="14"/>
      <c r="F1527" s="14"/>
      <c r="G1527" s="26"/>
      <c r="I1527" s="207"/>
    </row>
    <row r="1528" spans="1:9" ht="12.75">
      <c r="A1528" s="73"/>
      <c r="B1528" s="672"/>
      <c r="C1528" s="107"/>
      <c r="D1528" s="191"/>
      <c r="E1528" s="14"/>
      <c r="F1528" s="14"/>
      <c r="G1528" s="26"/>
      <c r="I1528" s="207"/>
    </row>
    <row r="1529" spans="1:9" ht="12.75">
      <c r="A1529" s="73"/>
      <c r="B1529" s="672"/>
      <c r="C1529" s="107"/>
      <c r="D1529" s="191"/>
      <c r="E1529" s="14"/>
      <c r="F1529" s="14"/>
      <c r="G1529" s="26"/>
      <c r="I1529" s="207"/>
    </row>
    <row r="1530" spans="1:9" ht="12.75">
      <c r="A1530" s="73"/>
      <c r="B1530" s="672"/>
      <c r="C1530" s="107"/>
      <c r="D1530" s="191"/>
      <c r="E1530" s="14"/>
      <c r="F1530" s="14"/>
      <c r="G1530" s="26"/>
      <c r="I1530" s="207"/>
    </row>
    <row r="1531" spans="1:9" ht="12.75">
      <c r="A1531" s="73"/>
      <c r="B1531" s="672"/>
      <c r="C1531" s="107"/>
      <c r="D1531" s="191"/>
      <c r="E1531" s="14"/>
      <c r="F1531" s="14"/>
      <c r="G1531" s="26"/>
      <c r="I1531" s="207"/>
    </row>
    <row r="1532" spans="1:9" ht="12.75">
      <c r="A1532" s="73"/>
      <c r="B1532" s="672"/>
      <c r="C1532" s="107"/>
      <c r="D1532" s="191"/>
      <c r="E1532" s="14"/>
      <c r="F1532" s="14"/>
      <c r="G1532" s="26"/>
      <c r="I1532" s="207"/>
    </row>
    <row r="1533" spans="1:9" ht="12.75">
      <c r="A1533" s="73"/>
      <c r="B1533" s="672"/>
      <c r="C1533" s="107"/>
      <c r="D1533" s="191"/>
      <c r="E1533" s="14"/>
      <c r="F1533" s="14"/>
      <c r="G1533" s="26"/>
      <c r="I1533" s="207"/>
    </row>
    <row r="1534" spans="1:9" ht="12.75">
      <c r="A1534" s="73"/>
      <c r="B1534" s="672"/>
      <c r="C1534" s="107"/>
      <c r="D1534" s="191"/>
      <c r="E1534" s="14"/>
      <c r="F1534" s="14"/>
      <c r="G1534" s="26"/>
      <c r="I1534" s="207"/>
    </row>
    <row r="1535" spans="1:9" ht="12.75">
      <c r="A1535" s="73"/>
      <c r="B1535" s="672"/>
      <c r="C1535" s="107"/>
      <c r="D1535" s="191"/>
      <c r="E1535" s="14"/>
      <c r="F1535" s="14"/>
      <c r="G1535" s="26"/>
      <c r="I1535" s="207"/>
    </row>
    <row r="1536" spans="1:9" ht="12.75">
      <c r="A1536" s="73"/>
      <c r="B1536" s="672"/>
      <c r="C1536" s="107"/>
      <c r="D1536" s="191"/>
      <c r="E1536" s="14"/>
      <c r="F1536" s="14"/>
      <c r="G1536" s="26"/>
      <c r="I1536" s="207"/>
    </row>
    <row r="1537" spans="1:9" ht="12.75">
      <c r="A1537" s="73"/>
      <c r="B1537" s="672"/>
      <c r="C1537" s="107"/>
      <c r="D1537" s="191"/>
      <c r="E1537" s="14"/>
      <c r="F1537" s="14"/>
      <c r="G1537" s="26"/>
      <c r="I1537" s="207"/>
    </row>
    <row r="1538" spans="1:9" ht="12.75">
      <c r="A1538" s="73"/>
      <c r="B1538" s="672"/>
      <c r="C1538" s="107"/>
      <c r="D1538" s="191"/>
      <c r="E1538" s="14"/>
      <c r="F1538" s="14"/>
      <c r="G1538" s="26"/>
      <c r="I1538" s="207"/>
    </row>
    <row r="1539" spans="1:9" ht="12.75">
      <c r="A1539" s="73"/>
      <c r="B1539" s="672"/>
      <c r="C1539" s="107"/>
      <c r="D1539" s="191"/>
      <c r="E1539" s="14"/>
      <c r="F1539" s="14"/>
      <c r="G1539" s="26"/>
      <c r="I1539" s="207"/>
    </row>
    <row r="1540" spans="1:9" ht="12.75">
      <c r="A1540" s="73"/>
      <c r="B1540" s="672"/>
      <c r="C1540" s="107"/>
      <c r="D1540" s="191"/>
      <c r="E1540" s="14"/>
      <c r="F1540" s="14"/>
      <c r="G1540" s="26"/>
      <c r="I1540" s="207"/>
    </row>
    <row r="1541" spans="1:9" ht="12.75">
      <c r="A1541" s="73"/>
      <c r="B1541" s="672"/>
      <c r="C1541" s="107"/>
      <c r="D1541" s="191"/>
      <c r="E1541" s="14"/>
      <c r="F1541" s="14"/>
      <c r="G1541" s="26"/>
      <c r="I1541" s="207"/>
    </row>
    <row r="1542" spans="1:9" ht="12.75">
      <c r="A1542" s="73"/>
      <c r="B1542" s="672"/>
      <c r="C1542" s="107"/>
      <c r="D1542" s="191"/>
      <c r="E1542" s="14"/>
      <c r="F1542" s="14"/>
      <c r="G1542" s="26"/>
      <c r="I1542" s="207"/>
    </row>
    <row r="1543" spans="1:9" ht="12.75">
      <c r="A1543" s="73"/>
      <c r="B1543" s="672"/>
      <c r="C1543" s="107"/>
      <c r="D1543" s="191"/>
      <c r="E1543" s="14"/>
      <c r="F1543" s="14"/>
      <c r="G1543" s="26"/>
      <c r="I1543" s="207"/>
    </row>
    <row r="1544" spans="1:9" ht="12.75">
      <c r="A1544" s="73"/>
      <c r="B1544" s="672"/>
      <c r="C1544" s="107"/>
      <c r="D1544" s="191"/>
      <c r="E1544" s="14"/>
      <c r="F1544" s="14"/>
      <c r="G1544" s="26"/>
      <c r="I1544" s="207"/>
    </row>
    <row r="1545" spans="1:9" ht="12.75">
      <c r="A1545" s="73"/>
      <c r="B1545" s="672"/>
      <c r="C1545" s="107"/>
      <c r="D1545" s="191"/>
      <c r="E1545" s="14"/>
      <c r="F1545" s="14"/>
      <c r="G1545" s="26"/>
      <c r="I1545" s="207"/>
    </row>
    <row r="1546" spans="1:9" ht="12.75">
      <c r="A1546" s="73"/>
      <c r="B1546" s="672"/>
      <c r="C1546" s="107"/>
      <c r="D1546" s="191"/>
      <c r="E1546" s="14"/>
      <c r="F1546" s="14"/>
      <c r="G1546" s="26"/>
      <c r="I1546" s="207"/>
    </row>
    <row r="1547" spans="1:9" ht="12.75">
      <c r="A1547" s="73"/>
      <c r="B1547" s="672"/>
      <c r="C1547" s="107"/>
      <c r="D1547" s="191"/>
      <c r="E1547" s="14"/>
      <c r="F1547" s="14"/>
      <c r="G1547" s="26"/>
      <c r="I1547" s="207"/>
    </row>
    <row r="1548" spans="1:9" ht="12.75">
      <c r="A1548" s="73"/>
      <c r="B1548" s="672"/>
      <c r="C1548" s="107"/>
      <c r="D1548" s="191"/>
      <c r="E1548" s="14"/>
      <c r="F1548" s="14"/>
      <c r="G1548" s="26"/>
      <c r="I1548" s="207"/>
    </row>
    <row r="1549" spans="1:9" ht="12.75">
      <c r="A1549" s="73"/>
      <c r="B1549" s="672"/>
      <c r="C1549" s="107"/>
      <c r="D1549" s="191"/>
      <c r="E1549" s="14"/>
      <c r="F1549" s="14"/>
      <c r="G1549" s="26"/>
      <c r="I1549" s="207"/>
    </row>
    <row r="1550" spans="1:9" ht="12.75">
      <c r="A1550" s="73"/>
      <c r="B1550" s="672"/>
      <c r="C1550" s="107"/>
      <c r="D1550" s="191"/>
      <c r="E1550" s="14"/>
      <c r="F1550" s="14"/>
      <c r="G1550" s="26"/>
      <c r="I1550" s="207"/>
    </row>
    <row r="1551" spans="1:9" ht="12.75">
      <c r="A1551" s="73"/>
      <c r="B1551" s="672"/>
      <c r="C1551" s="107"/>
      <c r="D1551" s="191"/>
      <c r="E1551" s="14"/>
      <c r="F1551" s="14"/>
      <c r="G1551" s="26"/>
      <c r="I1551" s="207"/>
    </row>
    <row r="1552" spans="1:9" ht="12.75">
      <c r="A1552" s="73"/>
      <c r="B1552" s="672"/>
      <c r="C1552" s="107"/>
      <c r="D1552" s="191"/>
      <c r="E1552" s="14"/>
      <c r="F1552" s="14"/>
      <c r="G1552" s="26"/>
      <c r="I1552" s="207"/>
    </row>
    <row r="1553" spans="1:9" ht="12.75">
      <c r="A1553" s="73"/>
      <c r="B1553" s="672"/>
      <c r="C1553" s="107"/>
      <c r="D1553" s="191"/>
      <c r="E1553" s="14"/>
      <c r="F1553" s="14"/>
      <c r="G1553" s="26"/>
      <c r="I1553" s="207"/>
    </row>
    <row r="1554" spans="1:9" ht="12.75">
      <c r="A1554" s="73"/>
      <c r="B1554" s="672"/>
      <c r="C1554" s="107"/>
      <c r="D1554" s="191"/>
      <c r="E1554" s="14"/>
      <c r="F1554" s="14"/>
      <c r="G1554" s="26"/>
      <c r="I1554" s="207"/>
    </row>
    <row r="1555" spans="1:9" ht="12.75">
      <c r="A1555" s="73"/>
      <c r="B1555" s="672"/>
      <c r="C1555" s="107"/>
      <c r="D1555" s="191"/>
      <c r="E1555" s="14"/>
      <c r="F1555" s="14"/>
      <c r="G1555" s="26"/>
      <c r="I1555" s="207"/>
    </row>
    <row r="1556" spans="1:9" ht="12.75">
      <c r="A1556" s="73"/>
      <c r="B1556" s="672"/>
      <c r="C1556" s="107"/>
      <c r="D1556" s="191"/>
      <c r="E1556" s="14"/>
      <c r="F1556" s="14"/>
      <c r="G1556" s="26"/>
      <c r="I1556" s="207"/>
    </row>
    <row r="1557" spans="1:9" ht="12.75">
      <c r="A1557" s="73"/>
      <c r="B1557" s="672"/>
      <c r="C1557" s="107"/>
      <c r="D1557" s="191"/>
      <c r="E1557" s="14"/>
      <c r="F1557" s="14"/>
      <c r="G1557" s="26"/>
      <c r="I1557" s="207"/>
    </row>
    <row r="1558" spans="1:9" ht="12.75">
      <c r="A1558" s="73"/>
      <c r="B1558" s="672"/>
      <c r="C1558" s="107"/>
      <c r="D1558" s="191"/>
      <c r="E1558" s="14"/>
      <c r="F1558" s="14"/>
      <c r="G1558" s="26"/>
      <c r="I1558" s="207"/>
    </row>
    <row r="1559" spans="1:9" ht="12.75">
      <c r="A1559" s="73"/>
      <c r="B1559" s="672"/>
      <c r="C1559" s="107"/>
      <c r="D1559" s="191"/>
      <c r="E1559" s="14"/>
      <c r="F1559" s="14"/>
      <c r="G1559" s="26"/>
      <c r="I1559" s="207"/>
    </row>
    <row r="1560" spans="1:9" ht="12.75">
      <c r="A1560" s="73"/>
      <c r="B1560" s="672"/>
      <c r="C1560" s="107"/>
      <c r="D1560" s="191"/>
      <c r="E1560" s="14"/>
      <c r="F1560" s="14"/>
      <c r="G1560" s="26"/>
      <c r="I1560" s="207"/>
    </row>
    <row r="1561" spans="1:9" ht="12.75">
      <c r="A1561" s="73"/>
      <c r="B1561" s="672"/>
      <c r="C1561" s="107"/>
      <c r="D1561" s="191"/>
      <c r="E1561" s="14"/>
      <c r="F1561" s="14"/>
      <c r="G1561" s="26"/>
      <c r="I1561" s="207"/>
    </row>
    <row r="1562" spans="1:9" ht="12.75">
      <c r="A1562" s="73"/>
      <c r="B1562" s="672"/>
      <c r="C1562" s="107"/>
      <c r="D1562" s="191"/>
      <c r="E1562" s="14"/>
      <c r="F1562" s="14"/>
      <c r="G1562" s="26"/>
      <c r="I1562" s="207"/>
    </row>
    <row r="1563" spans="1:9" ht="12.75">
      <c r="A1563" s="73"/>
      <c r="B1563" s="672"/>
      <c r="C1563" s="107"/>
      <c r="D1563" s="191"/>
      <c r="E1563" s="14"/>
      <c r="F1563" s="14"/>
      <c r="G1563" s="26"/>
      <c r="I1563" s="207"/>
    </row>
    <row r="1564" spans="1:9" ht="12.75">
      <c r="A1564" s="73"/>
      <c r="B1564" s="672"/>
      <c r="C1564" s="107"/>
      <c r="D1564" s="191"/>
      <c r="E1564" s="14"/>
      <c r="F1564" s="14"/>
      <c r="G1564" s="26"/>
      <c r="I1564" s="207"/>
    </row>
    <row r="1565" spans="1:9" ht="12.75">
      <c r="A1565" s="73"/>
      <c r="B1565" s="672"/>
      <c r="C1565" s="107"/>
      <c r="D1565" s="191"/>
      <c r="E1565" s="14"/>
      <c r="F1565" s="14"/>
      <c r="G1565" s="26"/>
      <c r="I1565" s="207"/>
    </row>
    <row r="1566" spans="1:9" ht="12.75">
      <c r="A1566" s="73"/>
      <c r="B1566" s="672"/>
      <c r="C1566" s="107"/>
      <c r="D1566" s="191"/>
      <c r="E1566" s="14"/>
      <c r="F1566" s="14"/>
      <c r="G1566" s="26"/>
      <c r="I1566" s="207"/>
    </row>
    <row r="1567" spans="1:9" ht="12.75">
      <c r="A1567" s="73"/>
      <c r="B1567" s="672"/>
      <c r="C1567" s="107"/>
      <c r="D1567" s="191"/>
      <c r="E1567" s="14"/>
      <c r="F1567" s="14"/>
      <c r="G1567" s="26"/>
      <c r="I1567" s="207"/>
    </row>
    <row r="1568" spans="1:9" ht="12.75">
      <c r="A1568" s="73"/>
      <c r="B1568" s="672"/>
      <c r="C1568" s="107"/>
      <c r="D1568" s="191"/>
      <c r="E1568" s="14"/>
      <c r="F1568" s="14"/>
      <c r="G1568" s="26"/>
      <c r="I1568" s="207"/>
    </row>
    <row r="1569" spans="1:9" ht="12.75">
      <c r="A1569" s="73"/>
      <c r="B1569" s="672"/>
      <c r="C1569" s="107"/>
      <c r="D1569" s="191"/>
      <c r="E1569" s="14"/>
      <c r="F1569" s="14"/>
      <c r="G1569" s="26"/>
      <c r="I1569" s="207"/>
    </row>
    <row r="1570" spans="1:9" ht="12.75">
      <c r="A1570" s="73"/>
      <c r="B1570" s="672"/>
      <c r="C1570" s="107"/>
      <c r="D1570" s="191"/>
      <c r="E1570" s="14"/>
      <c r="F1570" s="14"/>
      <c r="G1570" s="26"/>
      <c r="I1570" s="207"/>
    </row>
    <row r="1571" spans="1:9" ht="12.75">
      <c r="A1571" s="73"/>
      <c r="B1571" s="672"/>
      <c r="C1571" s="107"/>
      <c r="D1571" s="191"/>
      <c r="E1571" s="14"/>
      <c r="F1571" s="14"/>
      <c r="G1571" s="26"/>
      <c r="I1571" s="207"/>
    </row>
    <row r="1572" spans="1:9" ht="12.75">
      <c r="A1572" s="73"/>
      <c r="B1572" s="672"/>
      <c r="C1572" s="107"/>
      <c r="D1572" s="191"/>
      <c r="E1572" s="14"/>
      <c r="F1572" s="14"/>
      <c r="G1572" s="26"/>
      <c r="I1572" s="207"/>
    </row>
    <row r="1573" spans="1:9" ht="12.75">
      <c r="A1573" s="73"/>
      <c r="B1573" s="672"/>
      <c r="C1573" s="107"/>
      <c r="D1573" s="191"/>
      <c r="E1573" s="14"/>
      <c r="F1573" s="14"/>
      <c r="G1573" s="26"/>
      <c r="I1573" s="207"/>
    </row>
    <row r="1574" spans="1:9" ht="12.75">
      <c r="A1574" s="73"/>
      <c r="B1574" s="672"/>
      <c r="C1574" s="107"/>
      <c r="D1574" s="191"/>
      <c r="E1574" s="14"/>
      <c r="F1574" s="14"/>
      <c r="G1574" s="26"/>
      <c r="I1574" s="207"/>
    </row>
    <row r="1575" spans="1:9" ht="12.75">
      <c r="A1575" s="73"/>
      <c r="B1575" s="672"/>
      <c r="C1575" s="107"/>
      <c r="D1575" s="191"/>
      <c r="E1575" s="14"/>
      <c r="F1575" s="14"/>
      <c r="G1575" s="26"/>
      <c r="I1575" s="207"/>
    </row>
    <row r="1576" spans="1:9" ht="12.75">
      <c r="A1576" s="73"/>
      <c r="B1576" s="672"/>
      <c r="C1576" s="107"/>
      <c r="D1576" s="191"/>
      <c r="E1576" s="14"/>
      <c r="F1576" s="14"/>
      <c r="G1576" s="26"/>
      <c r="I1576" s="207"/>
    </row>
    <row r="1577" spans="1:9" ht="12.75">
      <c r="A1577" s="73"/>
      <c r="B1577" s="672"/>
      <c r="C1577" s="107"/>
      <c r="D1577" s="191"/>
      <c r="E1577" s="14"/>
      <c r="F1577" s="14"/>
      <c r="G1577" s="26"/>
      <c r="I1577" s="207"/>
    </row>
    <row r="1578" spans="1:9" ht="12.75">
      <c r="A1578" s="73"/>
      <c r="B1578" s="672"/>
      <c r="C1578" s="107"/>
      <c r="D1578" s="191"/>
      <c r="E1578" s="14"/>
      <c r="F1578" s="14"/>
      <c r="G1578" s="26"/>
      <c r="I1578" s="207"/>
    </row>
    <row r="1579" spans="1:9" ht="12.75">
      <c r="A1579" s="73"/>
      <c r="B1579" s="672"/>
      <c r="C1579" s="107"/>
      <c r="D1579" s="191"/>
      <c r="E1579" s="14"/>
      <c r="F1579" s="14"/>
      <c r="G1579" s="26"/>
      <c r="I1579" s="207"/>
    </row>
    <row r="1580" spans="1:9" ht="12.75">
      <c r="A1580" s="73"/>
      <c r="B1580" s="672"/>
      <c r="C1580" s="107"/>
      <c r="D1580" s="191"/>
      <c r="E1580" s="14"/>
      <c r="F1580" s="14"/>
      <c r="G1580" s="26"/>
      <c r="I1580" s="207"/>
    </row>
    <row r="1581" spans="1:9" ht="12.75">
      <c r="A1581" s="73"/>
      <c r="B1581" s="672"/>
      <c r="C1581" s="107"/>
      <c r="D1581" s="191"/>
      <c r="E1581" s="14"/>
      <c r="F1581" s="14"/>
      <c r="G1581" s="26"/>
      <c r="I1581" s="207"/>
    </row>
    <row r="1582" spans="1:9" ht="12.75">
      <c r="A1582" s="73"/>
      <c r="B1582" s="672"/>
      <c r="C1582" s="107"/>
      <c r="D1582" s="191"/>
      <c r="E1582" s="14"/>
      <c r="F1582" s="14"/>
      <c r="G1582" s="26"/>
      <c r="I1582" s="207"/>
    </row>
    <row r="1583" spans="1:9" ht="12.75">
      <c r="A1583" s="73"/>
      <c r="B1583" s="672"/>
      <c r="C1583" s="107"/>
      <c r="D1583" s="191"/>
      <c r="E1583" s="14"/>
      <c r="F1583" s="14"/>
      <c r="G1583" s="26"/>
      <c r="I1583" s="207"/>
    </row>
    <row r="1584" spans="1:9" ht="12.75">
      <c r="A1584" s="73"/>
      <c r="B1584" s="672"/>
      <c r="C1584" s="107"/>
      <c r="D1584" s="191"/>
      <c r="E1584" s="14"/>
      <c r="F1584" s="14"/>
      <c r="G1584" s="26"/>
      <c r="I1584" s="207"/>
    </row>
    <row r="1585" spans="1:9" ht="12.75">
      <c r="A1585" s="73"/>
      <c r="B1585" s="672"/>
      <c r="C1585" s="107"/>
      <c r="D1585" s="191"/>
      <c r="E1585" s="14"/>
      <c r="F1585" s="14"/>
      <c r="G1585" s="26"/>
      <c r="I1585" s="207"/>
    </row>
    <row r="1586" spans="1:9" ht="12.75">
      <c r="A1586" s="73"/>
      <c r="B1586" s="672"/>
      <c r="C1586" s="107"/>
      <c r="D1586" s="191"/>
      <c r="E1586" s="14"/>
      <c r="F1586" s="14"/>
      <c r="G1586" s="26"/>
      <c r="I1586" s="207"/>
    </row>
    <row r="1587" spans="1:9" ht="12.75">
      <c r="A1587" s="73"/>
      <c r="B1587" s="672"/>
      <c r="C1587" s="107"/>
      <c r="D1587" s="191"/>
      <c r="E1587" s="14"/>
      <c r="F1587" s="14"/>
      <c r="G1587" s="26"/>
      <c r="I1587" s="207"/>
    </row>
    <row r="1588" spans="1:9" ht="12.75">
      <c r="A1588" s="73"/>
      <c r="B1588" s="672"/>
      <c r="C1588" s="107"/>
      <c r="D1588" s="191"/>
      <c r="E1588" s="14"/>
      <c r="F1588" s="14"/>
      <c r="G1588" s="26"/>
      <c r="I1588" s="207"/>
    </row>
    <row r="1589" spans="1:9" ht="12.75">
      <c r="A1589" s="73"/>
      <c r="B1589" s="672"/>
      <c r="C1589" s="107"/>
      <c r="D1589" s="191"/>
      <c r="E1589" s="14"/>
      <c r="F1589" s="14"/>
      <c r="G1589" s="26"/>
      <c r="I1589" s="207"/>
    </row>
    <row r="1590" spans="1:9" ht="12.75">
      <c r="A1590" s="73"/>
      <c r="B1590" s="672"/>
      <c r="C1590" s="107"/>
      <c r="D1590" s="191"/>
      <c r="E1590" s="14"/>
      <c r="F1590" s="14"/>
      <c r="G1590" s="26"/>
      <c r="I1590" s="207"/>
    </row>
    <row r="1591" spans="1:9" ht="12.75">
      <c r="A1591" s="73"/>
      <c r="B1591" s="672"/>
      <c r="C1591" s="107"/>
      <c r="D1591" s="191"/>
      <c r="E1591" s="14"/>
      <c r="F1591" s="14"/>
      <c r="G1591" s="26"/>
      <c r="I1591" s="207"/>
    </row>
    <row r="1592" spans="1:9" ht="12.75">
      <c r="A1592" s="73"/>
      <c r="B1592" s="672"/>
      <c r="C1592" s="107"/>
      <c r="D1592" s="191"/>
      <c r="E1592" s="14"/>
      <c r="F1592" s="14"/>
      <c r="G1592" s="26"/>
      <c r="I1592" s="207"/>
    </row>
    <row r="1593" spans="1:9" ht="12.75">
      <c r="A1593" s="73"/>
      <c r="B1593" s="672"/>
      <c r="C1593" s="107"/>
      <c r="D1593" s="191"/>
      <c r="E1593" s="14"/>
      <c r="F1593" s="14"/>
      <c r="G1593" s="26"/>
      <c r="I1593" s="207"/>
    </row>
    <row r="1594" spans="1:9" ht="12.75">
      <c r="A1594" s="73"/>
      <c r="B1594" s="672"/>
      <c r="C1594" s="107"/>
      <c r="D1594" s="191"/>
      <c r="E1594" s="14"/>
      <c r="F1594" s="14"/>
      <c r="G1594" s="26"/>
      <c r="I1594" s="207"/>
    </row>
    <row r="1595" spans="1:9" ht="12.75">
      <c r="A1595" s="73"/>
      <c r="B1595" s="672"/>
      <c r="C1595" s="107"/>
      <c r="D1595" s="191"/>
      <c r="E1595" s="14"/>
      <c r="F1595" s="14"/>
      <c r="G1595" s="26"/>
      <c r="I1595" s="207"/>
    </row>
    <row r="1596" spans="1:9" ht="12.75">
      <c r="A1596" s="73"/>
      <c r="B1596" s="672"/>
      <c r="C1596" s="107"/>
      <c r="D1596" s="191"/>
      <c r="E1596" s="14"/>
      <c r="F1596" s="14"/>
      <c r="G1596" s="26"/>
      <c r="I1596" s="207"/>
    </row>
    <row r="1597" spans="1:9" ht="12.75">
      <c r="A1597" s="73"/>
      <c r="B1597" s="672"/>
      <c r="C1597" s="107"/>
      <c r="D1597" s="191"/>
      <c r="E1597" s="14"/>
      <c r="F1597" s="14"/>
      <c r="G1597" s="26"/>
      <c r="I1597" s="207"/>
    </row>
    <row r="1598" spans="1:9" ht="12.75">
      <c r="A1598" s="73"/>
      <c r="B1598" s="672"/>
      <c r="C1598" s="107"/>
      <c r="D1598" s="191"/>
      <c r="E1598" s="14"/>
      <c r="F1598" s="14"/>
      <c r="G1598" s="26"/>
      <c r="I1598" s="207"/>
    </row>
    <row r="1599" spans="1:9" ht="12.75">
      <c r="A1599" s="73"/>
      <c r="B1599" s="672"/>
      <c r="C1599" s="107"/>
      <c r="D1599" s="191"/>
      <c r="E1599" s="14"/>
      <c r="F1599" s="14"/>
      <c r="G1599" s="26"/>
      <c r="I1599" s="207"/>
    </row>
    <row r="1600" spans="1:9" ht="12.75">
      <c r="A1600" s="73"/>
      <c r="B1600" s="672"/>
      <c r="C1600" s="107"/>
      <c r="D1600" s="191"/>
      <c r="E1600" s="14"/>
      <c r="F1600" s="14"/>
      <c r="G1600" s="26"/>
      <c r="I1600" s="207"/>
    </row>
    <row r="1601" spans="1:9" ht="12.75">
      <c r="A1601" s="73"/>
      <c r="B1601" s="672"/>
      <c r="C1601" s="107"/>
      <c r="D1601" s="191"/>
      <c r="E1601" s="14"/>
      <c r="F1601" s="14"/>
      <c r="G1601" s="26"/>
      <c r="I1601" s="207"/>
    </row>
    <row r="1602" spans="1:9" ht="12.75">
      <c r="A1602" s="73"/>
      <c r="B1602" s="672"/>
      <c r="C1602" s="107"/>
      <c r="D1602" s="191"/>
      <c r="E1602" s="14"/>
      <c r="F1602" s="14"/>
      <c r="G1602" s="26"/>
      <c r="I1602" s="207"/>
    </row>
    <row r="1603" spans="1:9" ht="12.75">
      <c r="A1603" s="73"/>
      <c r="B1603" s="672"/>
      <c r="C1603" s="107"/>
      <c r="D1603" s="191"/>
      <c r="E1603" s="14"/>
      <c r="F1603" s="14"/>
      <c r="G1603" s="26"/>
      <c r="I1603" s="207"/>
    </row>
    <row r="1604" spans="1:9" ht="12.75">
      <c r="A1604" s="73"/>
      <c r="B1604" s="672"/>
      <c r="C1604" s="107"/>
      <c r="D1604" s="191"/>
      <c r="E1604" s="14"/>
      <c r="F1604" s="14"/>
      <c r="G1604" s="26"/>
      <c r="I1604" s="207"/>
    </row>
    <row r="1605" spans="1:9" ht="12.75">
      <c r="A1605" s="73"/>
      <c r="B1605" s="672"/>
      <c r="C1605" s="107"/>
      <c r="D1605" s="191"/>
      <c r="E1605" s="14"/>
      <c r="F1605" s="14"/>
      <c r="G1605" s="26"/>
      <c r="I1605" s="207"/>
    </row>
    <row r="1606" spans="1:9" ht="12.75">
      <c r="A1606" s="73"/>
      <c r="B1606" s="672"/>
      <c r="C1606" s="107"/>
      <c r="D1606" s="191"/>
      <c r="E1606" s="14"/>
      <c r="F1606" s="14"/>
      <c r="G1606" s="26"/>
      <c r="I1606" s="207"/>
    </row>
    <row r="1607" spans="1:9" ht="12.75">
      <c r="A1607" s="73"/>
      <c r="B1607" s="672"/>
      <c r="C1607" s="107"/>
      <c r="D1607" s="191"/>
      <c r="E1607" s="14"/>
      <c r="F1607" s="14"/>
      <c r="G1607" s="26"/>
      <c r="I1607" s="207"/>
    </row>
    <row r="1608" spans="1:9" ht="12.75">
      <c r="A1608" s="73"/>
      <c r="B1608" s="672"/>
      <c r="C1608" s="107"/>
      <c r="D1608" s="191"/>
      <c r="E1608" s="14"/>
      <c r="F1608" s="14"/>
      <c r="G1608" s="26"/>
      <c r="I1608" s="207"/>
    </row>
    <row r="1609" spans="1:9" ht="12.75">
      <c r="A1609" s="73"/>
      <c r="B1609" s="672"/>
      <c r="C1609" s="107"/>
      <c r="D1609" s="191"/>
      <c r="E1609" s="14"/>
      <c r="F1609" s="14"/>
      <c r="G1609" s="26"/>
      <c r="I1609" s="207"/>
    </row>
    <row r="1610" spans="1:9" ht="12.75">
      <c r="A1610" s="73"/>
      <c r="B1610" s="672"/>
      <c r="C1610" s="107"/>
      <c r="D1610" s="191"/>
      <c r="E1610" s="14"/>
      <c r="F1610" s="14"/>
      <c r="G1610" s="26"/>
      <c r="I1610" s="207"/>
    </row>
    <row r="1611" spans="1:9" ht="12.75">
      <c r="A1611" s="73"/>
      <c r="B1611" s="672"/>
      <c r="C1611" s="107"/>
      <c r="D1611" s="191"/>
      <c r="E1611" s="14"/>
      <c r="F1611" s="14"/>
      <c r="G1611" s="26"/>
      <c r="I1611" s="207"/>
    </row>
    <row r="1612" spans="1:9" ht="12.75">
      <c r="A1612" s="73"/>
      <c r="B1612" s="672"/>
      <c r="C1612" s="107"/>
      <c r="D1612" s="191"/>
      <c r="E1612" s="14"/>
      <c r="F1612" s="14"/>
      <c r="G1612" s="26"/>
      <c r="I1612" s="207"/>
    </row>
    <row r="1613" spans="1:9" ht="12.75">
      <c r="A1613" s="73"/>
      <c r="B1613" s="672"/>
      <c r="C1613" s="107"/>
      <c r="D1613" s="191"/>
      <c r="E1613" s="14"/>
      <c r="F1613" s="14"/>
      <c r="G1613" s="26"/>
      <c r="I1613" s="207"/>
    </row>
    <row r="1614" spans="1:9" ht="12.75">
      <c r="A1614" s="73"/>
      <c r="B1614" s="672"/>
      <c r="C1614" s="107"/>
      <c r="D1614" s="191"/>
      <c r="E1614" s="14"/>
      <c r="F1614" s="14"/>
      <c r="G1614" s="26"/>
      <c r="I1614" s="207"/>
    </row>
    <row r="1615" spans="1:9" ht="12.75">
      <c r="A1615" s="73"/>
      <c r="B1615" s="672"/>
      <c r="C1615" s="107"/>
      <c r="D1615" s="191"/>
      <c r="E1615" s="14"/>
      <c r="F1615" s="14"/>
      <c r="G1615" s="26"/>
      <c r="I1615" s="207"/>
    </row>
    <row r="1616" spans="1:9" ht="12.75">
      <c r="A1616" s="73"/>
      <c r="B1616" s="672"/>
      <c r="C1616" s="107"/>
      <c r="D1616" s="191"/>
      <c r="E1616" s="14"/>
      <c r="F1616" s="14"/>
      <c r="G1616" s="26"/>
      <c r="I1616" s="207"/>
    </row>
    <row r="1617" spans="1:9" ht="12.75">
      <c r="A1617" s="73"/>
      <c r="B1617" s="672"/>
      <c r="C1617" s="107"/>
      <c r="D1617" s="191"/>
      <c r="E1617" s="14"/>
      <c r="F1617" s="14"/>
      <c r="G1617" s="26"/>
      <c r="I1617" s="207"/>
    </row>
    <row r="1618" spans="1:9" ht="12.75">
      <c r="A1618" s="73"/>
      <c r="B1618" s="672"/>
      <c r="C1618" s="107"/>
      <c r="D1618" s="191"/>
      <c r="E1618" s="14"/>
      <c r="F1618" s="14"/>
      <c r="G1618" s="26"/>
      <c r="I1618" s="207"/>
    </row>
    <row r="1619" spans="1:9" ht="12.75">
      <c r="A1619" s="73"/>
      <c r="B1619" s="672"/>
      <c r="C1619" s="107"/>
      <c r="D1619" s="191"/>
      <c r="E1619" s="14"/>
      <c r="F1619" s="14"/>
      <c r="G1619" s="26"/>
      <c r="I1619" s="207"/>
    </row>
    <row r="1620" spans="1:9" ht="12.75">
      <c r="A1620" s="73"/>
      <c r="B1620" s="672"/>
      <c r="C1620" s="107"/>
      <c r="D1620" s="191"/>
      <c r="E1620" s="14"/>
      <c r="F1620" s="14"/>
      <c r="G1620" s="26"/>
      <c r="I1620" s="207"/>
    </row>
    <row r="1621" spans="1:9" ht="12.75">
      <c r="A1621" s="73"/>
      <c r="B1621" s="672"/>
      <c r="C1621" s="107"/>
      <c r="D1621" s="191"/>
      <c r="E1621" s="14"/>
      <c r="F1621" s="14"/>
      <c r="G1621" s="26"/>
      <c r="I1621" s="207"/>
    </row>
    <row r="1622" spans="1:9" ht="12.75">
      <c r="A1622" s="73"/>
      <c r="B1622" s="672"/>
      <c r="C1622" s="107"/>
      <c r="D1622" s="191"/>
      <c r="E1622" s="14"/>
      <c r="F1622" s="14"/>
      <c r="G1622" s="26"/>
      <c r="I1622" s="207"/>
    </row>
    <row r="1623" spans="1:9" ht="12.75">
      <c r="A1623" s="73"/>
      <c r="B1623" s="672"/>
      <c r="C1623" s="107"/>
      <c r="D1623" s="191"/>
      <c r="E1623" s="14"/>
      <c r="F1623" s="14"/>
      <c r="G1623" s="26"/>
      <c r="I1623" s="207"/>
    </row>
    <row r="1624" spans="1:9" ht="12.75">
      <c r="A1624" s="73"/>
      <c r="B1624" s="672"/>
      <c r="C1624" s="107"/>
      <c r="D1624" s="191"/>
      <c r="E1624" s="14"/>
      <c r="F1624" s="14"/>
      <c r="G1624" s="26"/>
      <c r="I1624" s="207"/>
    </row>
    <row r="1625" spans="1:9" ht="12.75">
      <c r="A1625" s="73"/>
      <c r="B1625" s="672"/>
      <c r="C1625" s="107"/>
      <c r="D1625" s="191"/>
      <c r="E1625" s="14"/>
      <c r="F1625" s="14"/>
      <c r="G1625" s="26"/>
      <c r="I1625" s="207"/>
    </row>
    <row r="1626" spans="1:9" ht="12.75">
      <c r="A1626" s="73"/>
      <c r="B1626" s="672"/>
      <c r="C1626" s="107"/>
      <c r="D1626" s="191"/>
      <c r="E1626" s="14"/>
      <c r="F1626" s="14"/>
      <c r="G1626" s="26"/>
      <c r="I1626" s="207"/>
    </row>
    <row r="1627" spans="1:9" ht="12.75">
      <c r="A1627" s="73"/>
      <c r="B1627" s="672"/>
      <c r="C1627" s="107"/>
      <c r="D1627" s="191"/>
      <c r="E1627" s="14"/>
      <c r="F1627" s="14"/>
      <c r="G1627" s="26"/>
      <c r="I1627" s="207"/>
    </row>
    <row r="1628" spans="1:9" ht="12.75">
      <c r="A1628" s="73"/>
      <c r="B1628" s="672"/>
      <c r="C1628" s="107"/>
      <c r="D1628" s="191"/>
      <c r="E1628" s="14"/>
      <c r="F1628" s="14"/>
      <c r="G1628" s="26"/>
      <c r="I1628" s="207"/>
    </row>
    <row r="1629" spans="1:9" ht="12.75">
      <c r="A1629" s="73"/>
      <c r="B1629" s="672"/>
      <c r="C1629" s="107"/>
      <c r="D1629" s="191"/>
      <c r="E1629" s="14"/>
      <c r="F1629" s="14"/>
      <c r="G1629" s="26"/>
      <c r="I1629" s="207"/>
    </row>
    <row r="1630" spans="1:9" ht="12.75">
      <c r="A1630" s="73"/>
      <c r="B1630" s="672"/>
      <c r="C1630" s="107"/>
      <c r="D1630" s="191"/>
      <c r="E1630" s="14"/>
      <c r="F1630" s="14"/>
      <c r="G1630" s="26"/>
      <c r="I1630" s="207"/>
    </row>
    <row r="1631" spans="1:9" ht="12.75">
      <c r="A1631" s="73"/>
      <c r="B1631" s="672"/>
      <c r="C1631" s="107"/>
      <c r="D1631" s="191"/>
      <c r="E1631" s="14"/>
      <c r="F1631" s="14"/>
      <c r="G1631" s="26"/>
      <c r="I1631" s="207"/>
    </row>
    <row r="1632" spans="1:9" ht="12.75">
      <c r="A1632" s="73"/>
      <c r="B1632" s="672"/>
      <c r="C1632" s="107"/>
      <c r="D1632" s="191"/>
      <c r="E1632" s="14"/>
      <c r="F1632" s="14"/>
      <c r="G1632" s="26"/>
      <c r="I1632" s="207"/>
    </row>
    <row r="1633" spans="1:9" ht="12.75">
      <c r="A1633" s="73"/>
      <c r="B1633" s="672"/>
      <c r="C1633" s="107"/>
      <c r="D1633" s="191"/>
      <c r="E1633" s="14"/>
      <c r="F1633" s="14"/>
      <c r="G1633" s="26"/>
      <c r="I1633" s="207"/>
    </row>
    <row r="1634" spans="1:9" ht="12.75">
      <c r="A1634" s="73"/>
      <c r="B1634" s="672"/>
      <c r="C1634" s="107"/>
      <c r="D1634" s="191"/>
      <c r="E1634" s="14"/>
      <c r="F1634" s="14"/>
      <c r="G1634" s="26"/>
      <c r="I1634" s="207"/>
    </row>
    <row r="1635" spans="1:9" ht="12.75">
      <c r="A1635" s="73"/>
      <c r="B1635" s="672"/>
      <c r="C1635" s="107"/>
      <c r="D1635" s="191"/>
      <c r="E1635" s="14"/>
      <c r="F1635" s="14"/>
      <c r="G1635" s="26"/>
      <c r="I1635" s="207"/>
    </row>
    <row r="1636" spans="1:9" ht="12.75">
      <c r="A1636" s="73"/>
      <c r="B1636" s="672"/>
      <c r="C1636" s="107"/>
      <c r="D1636" s="191"/>
      <c r="E1636" s="14"/>
      <c r="F1636" s="14"/>
      <c r="G1636" s="26"/>
      <c r="I1636" s="207"/>
    </row>
    <row r="1637" spans="1:9" ht="12.75">
      <c r="A1637" s="73"/>
      <c r="B1637" s="672"/>
      <c r="C1637" s="107"/>
      <c r="D1637" s="191"/>
      <c r="E1637" s="14"/>
      <c r="F1637" s="14"/>
      <c r="G1637" s="26"/>
      <c r="I1637" s="207"/>
    </row>
    <row r="1638" spans="1:9" ht="12.75">
      <c r="A1638" s="73"/>
      <c r="B1638" s="672"/>
      <c r="C1638" s="107"/>
      <c r="D1638" s="191"/>
      <c r="E1638" s="14"/>
      <c r="F1638" s="14"/>
      <c r="G1638" s="26"/>
      <c r="I1638" s="207"/>
    </row>
    <row r="1639" spans="1:9" ht="12.75">
      <c r="A1639" s="73"/>
      <c r="B1639" s="672"/>
      <c r="C1639" s="107"/>
      <c r="D1639" s="191"/>
      <c r="E1639" s="14"/>
      <c r="F1639" s="14"/>
      <c r="G1639" s="26"/>
      <c r="I1639" s="207"/>
    </row>
    <row r="1640" spans="1:9" ht="12.75">
      <c r="A1640" s="73"/>
      <c r="B1640" s="672"/>
      <c r="C1640" s="107"/>
      <c r="D1640" s="191"/>
      <c r="E1640" s="14"/>
      <c r="F1640" s="14"/>
      <c r="G1640" s="26"/>
      <c r="I1640" s="207"/>
    </row>
    <row r="1641" spans="1:9" ht="12.75">
      <c r="A1641" s="73"/>
      <c r="B1641" s="672"/>
      <c r="C1641" s="107"/>
      <c r="D1641" s="191"/>
      <c r="E1641" s="14"/>
      <c r="F1641" s="14"/>
      <c r="G1641" s="26"/>
      <c r="I1641" s="207"/>
    </row>
    <row r="1642" spans="1:9" ht="12.75">
      <c r="A1642" s="73"/>
      <c r="B1642" s="672"/>
      <c r="C1642" s="107"/>
      <c r="D1642" s="191"/>
      <c r="E1642" s="14"/>
      <c r="F1642" s="14"/>
      <c r="G1642" s="26"/>
      <c r="I1642" s="207"/>
    </row>
    <row r="1643" spans="1:9" ht="12.75">
      <c r="A1643" s="73"/>
      <c r="B1643" s="672"/>
      <c r="C1643" s="107"/>
      <c r="D1643" s="191"/>
      <c r="E1643" s="14"/>
      <c r="F1643" s="14"/>
      <c r="G1643" s="26"/>
      <c r="I1643" s="207"/>
    </row>
    <row r="1644" spans="1:9" ht="12.75">
      <c r="A1644" s="73"/>
      <c r="B1644" s="672"/>
      <c r="C1644" s="107"/>
      <c r="D1644" s="191"/>
      <c r="E1644" s="14"/>
      <c r="F1644" s="14"/>
      <c r="G1644" s="26"/>
      <c r="I1644" s="207"/>
    </row>
    <row r="1645" spans="1:9" ht="12.75">
      <c r="A1645" s="73"/>
      <c r="B1645" s="672"/>
      <c r="C1645" s="107"/>
      <c r="D1645" s="191"/>
      <c r="E1645" s="14"/>
      <c r="F1645" s="14"/>
      <c r="G1645" s="26"/>
      <c r="I1645" s="207"/>
    </row>
    <row r="1646" spans="1:9" ht="12.75">
      <c r="A1646" s="73"/>
      <c r="B1646" s="672"/>
      <c r="C1646" s="107"/>
      <c r="D1646" s="191"/>
      <c r="E1646" s="14"/>
      <c r="F1646" s="14"/>
      <c r="G1646" s="26"/>
      <c r="I1646" s="207"/>
    </row>
    <row r="1647" spans="1:9" ht="12.75">
      <c r="A1647" s="73"/>
      <c r="B1647" s="672"/>
      <c r="C1647" s="107"/>
      <c r="D1647" s="191"/>
      <c r="E1647" s="14"/>
      <c r="F1647" s="14"/>
      <c r="G1647" s="26"/>
      <c r="I1647" s="207"/>
    </row>
    <row r="1648" spans="1:9" ht="12.75">
      <c r="A1648" s="73"/>
      <c r="B1648" s="672"/>
      <c r="C1648" s="107"/>
      <c r="D1648" s="191"/>
      <c r="E1648" s="14"/>
      <c r="F1648" s="14"/>
      <c r="G1648" s="26"/>
      <c r="I1648" s="207"/>
    </row>
    <row r="1649" spans="1:9" ht="12.75">
      <c r="A1649" s="73"/>
      <c r="B1649" s="672"/>
      <c r="C1649" s="107"/>
      <c r="D1649" s="191"/>
      <c r="E1649" s="14"/>
      <c r="F1649" s="14"/>
      <c r="G1649" s="26"/>
      <c r="I1649" s="207"/>
    </row>
    <row r="1650" spans="1:9" ht="12.75">
      <c r="A1650" s="73"/>
      <c r="B1650" s="672"/>
      <c r="C1650" s="107"/>
      <c r="D1650" s="191"/>
      <c r="E1650" s="14"/>
      <c r="F1650" s="14"/>
      <c r="G1650" s="26"/>
      <c r="I1650" s="207"/>
    </row>
    <row r="1651" spans="1:9" ht="12.75">
      <c r="A1651" s="73"/>
      <c r="B1651" s="672"/>
      <c r="C1651" s="107"/>
      <c r="D1651" s="191"/>
      <c r="E1651" s="14"/>
      <c r="F1651" s="14"/>
      <c r="G1651" s="26"/>
      <c r="I1651" s="207"/>
    </row>
    <row r="1652" spans="1:9" ht="12.75">
      <c r="A1652" s="73"/>
      <c r="B1652" s="672"/>
      <c r="C1652" s="107"/>
      <c r="D1652" s="191"/>
      <c r="E1652" s="14"/>
      <c r="F1652" s="14"/>
      <c r="G1652" s="26"/>
      <c r="I1652" s="207"/>
    </row>
    <row r="1653" spans="1:9" ht="12.75">
      <c r="A1653" s="73"/>
      <c r="B1653" s="672"/>
      <c r="C1653" s="107"/>
      <c r="D1653" s="191"/>
      <c r="E1653" s="14"/>
      <c r="F1653" s="14"/>
      <c r="G1653" s="26"/>
      <c r="I1653" s="207"/>
    </row>
    <row r="1654" spans="1:9" ht="12.75">
      <c r="A1654" s="73"/>
      <c r="B1654" s="672"/>
      <c r="C1654" s="107"/>
      <c r="D1654" s="191"/>
      <c r="E1654" s="14"/>
      <c r="F1654" s="14"/>
      <c r="G1654" s="26"/>
      <c r="I1654" s="207"/>
    </row>
    <row r="1655" spans="1:9" ht="12.75">
      <c r="A1655" s="73"/>
      <c r="B1655" s="672"/>
      <c r="C1655" s="107"/>
      <c r="D1655" s="191"/>
      <c r="E1655" s="14"/>
      <c r="F1655" s="14"/>
      <c r="G1655" s="26"/>
      <c r="I1655" s="207"/>
    </row>
    <row r="1656" spans="1:9" ht="12.75">
      <c r="A1656" s="73"/>
      <c r="B1656" s="672"/>
      <c r="C1656" s="107"/>
      <c r="D1656" s="191"/>
      <c r="E1656" s="14"/>
      <c r="F1656" s="14"/>
      <c r="G1656" s="26"/>
      <c r="I1656" s="207"/>
    </row>
    <row r="1657" spans="1:9" ht="12.75">
      <c r="A1657" s="73"/>
      <c r="B1657" s="672"/>
      <c r="C1657" s="107"/>
      <c r="D1657" s="191"/>
      <c r="E1657" s="14"/>
      <c r="F1657" s="14"/>
      <c r="G1657" s="26"/>
      <c r="I1657" s="207"/>
    </row>
    <row r="1658" spans="1:9" ht="12.75">
      <c r="A1658" s="73"/>
      <c r="B1658" s="672"/>
      <c r="C1658" s="107"/>
      <c r="D1658" s="191"/>
      <c r="E1658" s="14"/>
      <c r="F1658" s="14"/>
      <c r="G1658" s="26"/>
      <c r="I1658" s="207"/>
    </row>
    <row r="1659" spans="1:9" ht="12.75">
      <c r="A1659" s="73"/>
      <c r="B1659" s="672"/>
      <c r="C1659" s="107"/>
      <c r="D1659" s="191"/>
      <c r="E1659" s="14"/>
      <c r="F1659" s="14"/>
      <c r="G1659" s="26"/>
      <c r="I1659" s="207"/>
    </row>
    <row r="1660" spans="1:9" ht="12.75">
      <c r="A1660" s="73"/>
      <c r="B1660" s="672"/>
      <c r="C1660" s="107"/>
      <c r="D1660" s="191"/>
      <c r="E1660" s="14"/>
      <c r="F1660" s="14"/>
      <c r="G1660" s="26"/>
      <c r="I1660" s="207"/>
    </row>
    <row r="1661" spans="1:9" ht="12.75">
      <c r="A1661" s="73"/>
      <c r="B1661" s="672"/>
      <c r="C1661" s="107"/>
      <c r="D1661" s="191"/>
      <c r="E1661" s="14"/>
      <c r="F1661" s="14"/>
      <c r="G1661" s="26"/>
      <c r="I1661" s="207"/>
    </row>
    <row r="1662" spans="1:9" ht="12.75">
      <c r="A1662" s="73"/>
      <c r="B1662" s="672"/>
      <c r="C1662" s="107"/>
      <c r="D1662" s="191"/>
      <c r="E1662" s="14"/>
      <c r="F1662" s="14"/>
      <c r="G1662" s="26"/>
      <c r="I1662" s="207"/>
    </row>
    <row r="1663" spans="1:9" ht="12.75">
      <c r="A1663" s="73"/>
      <c r="B1663" s="672"/>
      <c r="C1663" s="107"/>
      <c r="D1663" s="191"/>
      <c r="E1663" s="14"/>
      <c r="F1663" s="14"/>
      <c r="G1663" s="26"/>
      <c r="I1663" s="207"/>
    </row>
    <row r="1664" spans="1:9" ht="12.75">
      <c r="A1664" s="73"/>
      <c r="B1664" s="672"/>
      <c r="C1664" s="107"/>
      <c r="D1664" s="191"/>
      <c r="E1664" s="14"/>
      <c r="F1664" s="14"/>
      <c r="G1664" s="26"/>
      <c r="I1664" s="207"/>
    </row>
    <row r="1665" spans="1:9" ht="12.75">
      <c r="A1665" s="73"/>
      <c r="B1665" s="672"/>
      <c r="C1665" s="107"/>
      <c r="D1665" s="191"/>
      <c r="E1665" s="14"/>
      <c r="F1665" s="14"/>
      <c r="G1665" s="26"/>
      <c r="I1665" s="207"/>
    </row>
    <row r="1666" spans="1:9" ht="12.75">
      <c r="A1666" s="73"/>
      <c r="B1666" s="672"/>
      <c r="C1666" s="107"/>
      <c r="D1666" s="191"/>
      <c r="E1666" s="14"/>
      <c r="F1666" s="14"/>
      <c r="G1666" s="26"/>
      <c r="I1666" s="207"/>
    </row>
    <row r="1667" spans="1:9" ht="12.75">
      <c r="A1667" s="73"/>
      <c r="B1667" s="672"/>
      <c r="C1667" s="107"/>
      <c r="D1667" s="191"/>
      <c r="E1667" s="14"/>
      <c r="F1667" s="14"/>
      <c r="G1667" s="26"/>
      <c r="I1667" s="207"/>
    </row>
    <row r="1668" spans="1:9" ht="12.75">
      <c r="A1668" s="73"/>
      <c r="B1668" s="672"/>
      <c r="C1668" s="107"/>
      <c r="D1668" s="191"/>
      <c r="E1668" s="14"/>
      <c r="F1668" s="14"/>
      <c r="G1668" s="26"/>
      <c r="I1668" s="207"/>
    </row>
    <row r="1669" spans="1:9" ht="12.75">
      <c r="A1669" s="73"/>
      <c r="B1669" s="672"/>
      <c r="C1669" s="107"/>
      <c r="D1669" s="191"/>
      <c r="E1669" s="14"/>
      <c r="F1669" s="14"/>
      <c r="G1669" s="26"/>
      <c r="I1669" s="207"/>
    </row>
    <row r="1670" spans="1:9" ht="12.75">
      <c r="A1670" s="73"/>
      <c r="B1670" s="672"/>
      <c r="C1670" s="107"/>
      <c r="D1670" s="191"/>
      <c r="E1670" s="14"/>
      <c r="F1670" s="14"/>
      <c r="G1670" s="26"/>
      <c r="I1670" s="207"/>
    </row>
    <row r="1671" spans="1:9" ht="12.75">
      <c r="A1671" s="73"/>
      <c r="B1671" s="672"/>
      <c r="C1671" s="107"/>
      <c r="D1671" s="191"/>
      <c r="E1671" s="14"/>
      <c r="F1671" s="14"/>
      <c r="G1671" s="26"/>
      <c r="I1671" s="207"/>
    </row>
    <row r="1672" spans="1:9" ht="12.75">
      <c r="A1672" s="73"/>
      <c r="B1672" s="672"/>
      <c r="C1672" s="107"/>
      <c r="D1672" s="191"/>
      <c r="E1672" s="14"/>
      <c r="F1672" s="14"/>
      <c r="G1672" s="26"/>
      <c r="I1672" s="207"/>
    </row>
    <row r="1673" spans="1:9" ht="12.75">
      <c r="A1673" s="73"/>
      <c r="B1673" s="672"/>
      <c r="C1673" s="107"/>
      <c r="D1673" s="191"/>
      <c r="E1673" s="14"/>
      <c r="F1673" s="14"/>
      <c r="G1673" s="26"/>
      <c r="I1673" s="207"/>
    </row>
    <row r="1674" spans="1:9" ht="12.75">
      <c r="A1674" s="73"/>
      <c r="B1674" s="672"/>
      <c r="C1674" s="107"/>
      <c r="D1674" s="191"/>
      <c r="E1674" s="14"/>
      <c r="F1674" s="14"/>
      <c r="G1674" s="26"/>
      <c r="I1674" s="207"/>
    </row>
    <row r="1675" spans="1:9" ht="12.75">
      <c r="A1675" s="73"/>
      <c r="B1675" s="672"/>
      <c r="C1675" s="107"/>
      <c r="D1675" s="191"/>
      <c r="E1675" s="14"/>
      <c r="F1675" s="14"/>
      <c r="G1675" s="26"/>
      <c r="I1675" s="207"/>
    </row>
    <row r="1676" spans="1:9" ht="12.75">
      <c r="A1676" s="73"/>
      <c r="B1676" s="672"/>
      <c r="C1676" s="107"/>
      <c r="D1676" s="191"/>
      <c r="E1676" s="14"/>
      <c r="F1676" s="14"/>
      <c r="G1676" s="26"/>
      <c r="I1676" s="207"/>
    </row>
    <row r="1677" spans="1:9" ht="12.75">
      <c r="A1677" s="73"/>
      <c r="B1677" s="672"/>
      <c r="C1677" s="107"/>
      <c r="D1677" s="191"/>
      <c r="E1677" s="14"/>
      <c r="F1677" s="14"/>
      <c r="G1677" s="26"/>
      <c r="I1677" s="207"/>
    </row>
    <row r="1678" spans="1:9" ht="12.75">
      <c r="A1678" s="73"/>
      <c r="B1678" s="672"/>
      <c r="C1678" s="107"/>
      <c r="D1678" s="191"/>
      <c r="E1678" s="14"/>
      <c r="F1678" s="14"/>
      <c r="G1678" s="26"/>
      <c r="I1678" s="207"/>
    </row>
    <row r="1679" spans="1:9" ht="12.75">
      <c r="A1679" s="73"/>
      <c r="B1679" s="672"/>
      <c r="C1679" s="107"/>
      <c r="D1679" s="191"/>
      <c r="E1679" s="14"/>
      <c r="F1679" s="14"/>
      <c r="G1679" s="26"/>
      <c r="I1679" s="207"/>
    </row>
    <row r="1680" spans="1:9" ht="12.75">
      <c r="A1680" s="73"/>
      <c r="B1680" s="672"/>
      <c r="C1680" s="107"/>
      <c r="D1680" s="191"/>
      <c r="E1680" s="14"/>
      <c r="F1680" s="14"/>
      <c r="G1680" s="26"/>
      <c r="I1680" s="207"/>
    </row>
    <row r="1681" spans="1:9" ht="12.75">
      <c r="A1681" s="73"/>
      <c r="B1681" s="672"/>
      <c r="C1681" s="107"/>
      <c r="D1681" s="191"/>
      <c r="E1681" s="14"/>
      <c r="F1681" s="14"/>
      <c r="G1681" s="26"/>
      <c r="I1681" s="207"/>
    </row>
    <row r="1682" spans="1:9" ht="12.75">
      <c r="A1682" s="73"/>
      <c r="B1682" s="672"/>
      <c r="C1682" s="107"/>
      <c r="D1682" s="191"/>
      <c r="E1682" s="14"/>
      <c r="F1682" s="14"/>
      <c r="G1682" s="26"/>
      <c r="I1682" s="207"/>
    </row>
    <row r="1683" spans="1:9" ht="12.75">
      <c r="A1683" s="73"/>
      <c r="B1683" s="672"/>
      <c r="C1683" s="107"/>
      <c r="D1683" s="191"/>
      <c r="E1683" s="14"/>
      <c r="F1683" s="14"/>
      <c r="G1683" s="26"/>
      <c r="I1683" s="207"/>
    </row>
    <row r="1684" spans="1:9" ht="12.75">
      <c r="A1684" s="73"/>
      <c r="B1684" s="672"/>
      <c r="C1684" s="107"/>
      <c r="D1684" s="191"/>
      <c r="E1684" s="14"/>
      <c r="F1684" s="14"/>
      <c r="G1684" s="26"/>
      <c r="I1684" s="207"/>
    </row>
    <row r="1685" spans="1:9" ht="12.75">
      <c r="A1685" s="73"/>
      <c r="B1685" s="672"/>
      <c r="C1685" s="107"/>
      <c r="D1685" s="191"/>
      <c r="E1685" s="14"/>
      <c r="F1685" s="14"/>
      <c r="G1685" s="26"/>
      <c r="I1685" s="207"/>
    </row>
    <row r="1686" spans="1:9" ht="12.75">
      <c r="A1686" s="73"/>
      <c r="B1686" s="672"/>
      <c r="C1686" s="107"/>
      <c r="D1686" s="191"/>
      <c r="E1686" s="14"/>
      <c r="F1686" s="14"/>
      <c r="G1686" s="26"/>
      <c r="I1686" s="207"/>
    </row>
    <row r="1687" spans="1:9" ht="12.75">
      <c r="A1687" s="73"/>
      <c r="B1687" s="672"/>
      <c r="C1687" s="107"/>
      <c r="D1687" s="191"/>
      <c r="E1687" s="14"/>
      <c r="F1687" s="14"/>
      <c r="G1687" s="26"/>
      <c r="I1687" s="207"/>
    </row>
    <row r="1688" spans="1:9" ht="12.75">
      <c r="A1688" s="73"/>
      <c r="B1688" s="672"/>
      <c r="C1688" s="107"/>
      <c r="D1688" s="191"/>
      <c r="E1688" s="14"/>
      <c r="F1688" s="14"/>
      <c r="G1688" s="26"/>
      <c r="I1688" s="207"/>
    </row>
    <row r="1689" spans="1:9" ht="12.75">
      <c r="A1689" s="73"/>
      <c r="B1689" s="672"/>
      <c r="C1689" s="107"/>
      <c r="D1689" s="191"/>
      <c r="E1689" s="14"/>
      <c r="F1689" s="14"/>
      <c r="G1689" s="26"/>
      <c r="I1689" s="207"/>
    </row>
    <row r="1690" spans="1:9" ht="12.75">
      <c r="A1690" s="73"/>
      <c r="B1690" s="672"/>
      <c r="C1690" s="107"/>
      <c r="D1690" s="191"/>
      <c r="E1690" s="14"/>
      <c r="F1690" s="14"/>
      <c r="G1690" s="26"/>
      <c r="I1690" s="207"/>
    </row>
    <row r="1691" spans="1:9" ht="12.75">
      <c r="A1691" s="73"/>
      <c r="B1691" s="672"/>
      <c r="C1691" s="107"/>
      <c r="D1691" s="191"/>
      <c r="E1691" s="14"/>
      <c r="F1691" s="14"/>
      <c r="G1691" s="26"/>
      <c r="I1691" s="207"/>
    </row>
    <row r="1692" spans="1:9" ht="12.75">
      <c r="A1692" s="73"/>
      <c r="B1692" s="672"/>
      <c r="C1692" s="107"/>
      <c r="D1692" s="191"/>
      <c r="E1692" s="14"/>
      <c r="F1692" s="14"/>
      <c r="G1692" s="26"/>
      <c r="I1692" s="207"/>
    </row>
    <row r="1693" spans="1:9" ht="12.75">
      <c r="A1693" s="73"/>
      <c r="B1693" s="672"/>
      <c r="C1693" s="107"/>
      <c r="D1693" s="191"/>
      <c r="E1693" s="14"/>
      <c r="F1693" s="14"/>
      <c r="G1693" s="26"/>
      <c r="I1693" s="207"/>
    </row>
    <row r="1694" spans="1:9" ht="12.75">
      <c r="A1694" s="73"/>
      <c r="B1694" s="672"/>
      <c r="C1694" s="107"/>
      <c r="D1694" s="191"/>
      <c r="E1694" s="14"/>
      <c r="F1694" s="14"/>
      <c r="G1694" s="26"/>
      <c r="I1694" s="207"/>
    </row>
    <row r="1695" spans="1:9" ht="12.75">
      <c r="A1695" s="73"/>
      <c r="B1695" s="672"/>
      <c r="C1695" s="107"/>
      <c r="D1695" s="191"/>
      <c r="E1695" s="14"/>
      <c r="F1695" s="14"/>
      <c r="G1695" s="26"/>
      <c r="I1695" s="207"/>
    </row>
    <row r="1696" spans="1:9" ht="12.75">
      <c r="A1696" s="73"/>
      <c r="B1696" s="672"/>
      <c r="C1696" s="107"/>
      <c r="D1696" s="191"/>
      <c r="E1696" s="14"/>
      <c r="F1696" s="14"/>
      <c r="G1696" s="26"/>
      <c r="I1696" s="207"/>
    </row>
    <row r="1697" spans="1:9" ht="12.75">
      <c r="A1697" s="73"/>
      <c r="B1697" s="672"/>
      <c r="C1697" s="107"/>
      <c r="D1697" s="191"/>
      <c r="E1697" s="14"/>
      <c r="F1697" s="14"/>
      <c r="G1697" s="26"/>
      <c r="I1697" s="207"/>
    </row>
    <row r="1698" spans="1:9" ht="12.75">
      <c r="A1698" s="73"/>
      <c r="B1698" s="672"/>
      <c r="C1698" s="107"/>
      <c r="D1698" s="191"/>
      <c r="E1698" s="14"/>
      <c r="F1698" s="14"/>
      <c r="G1698" s="26"/>
      <c r="I1698" s="207"/>
    </row>
    <row r="1699" spans="1:9" ht="12.75">
      <c r="A1699" s="73"/>
      <c r="B1699" s="672"/>
      <c r="C1699" s="107"/>
      <c r="D1699" s="191"/>
      <c r="E1699" s="14"/>
      <c r="F1699" s="14"/>
      <c r="G1699" s="26"/>
      <c r="I1699" s="207"/>
    </row>
    <row r="1700" spans="1:9" ht="12.75">
      <c r="A1700" s="73"/>
      <c r="B1700" s="672"/>
      <c r="C1700" s="107"/>
      <c r="D1700" s="191"/>
      <c r="E1700" s="14"/>
      <c r="F1700" s="14"/>
      <c r="G1700" s="26"/>
      <c r="I1700" s="207"/>
    </row>
    <row r="1701" spans="1:9" ht="12.75">
      <c r="A1701" s="73"/>
      <c r="B1701" s="672"/>
      <c r="C1701" s="107"/>
      <c r="D1701" s="191"/>
      <c r="E1701" s="14"/>
      <c r="F1701" s="14"/>
      <c r="G1701" s="26"/>
      <c r="I1701" s="207"/>
    </row>
    <row r="1702" spans="1:9" ht="12.75">
      <c r="A1702" s="73"/>
      <c r="B1702" s="672"/>
      <c r="C1702" s="107"/>
      <c r="D1702" s="191"/>
      <c r="E1702" s="14"/>
      <c r="F1702" s="14"/>
      <c r="G1702" s="26"/>
      <c r="I1702" s="207"/>
    </row>
    <row r="1703" spans="1:9" ht="12.75">
      <c r="A1703" s="73"/>
      <c r="B1703" s="672"/>
      <c r="C1703" s="107"/>
      <c r="D1703" s="191"/>
      <c r="E1703" s="14"/>
      <c r="F1703" s="14"/>
      <c r="G1703" s="26"/>
      <c r="I1703" s="207"/>
    </row>
    <row r="1704" spans="1:9" ht="12.75">
      <c r="A1704" s="73"/>
      <c r="B1704" s="672"/>
      <c r="C1704" s="107"/>
      <c r="D1704" s="191"/>
      <c r="E1704" s="14"/>
      <c r="F1704" s="14"/>
      <c r="G1704" s="26"/>
      <c r="I1704" s="207"/>
    </row>
    <row r="1705" spans="1:9" ht="12.75">
      <c r="A1705" s="73"/>
      <c r="B1705" s="672"/>
      <c r="C1705" s="107"/>
      <c r="D1705" s="191"/>
      <c r="E1705" s="14"/>
      <c r="F1705" s="14"/>
      <c r="G1705" s="26"/>
      <c r="I1705" s="207"/>
    </row>
    <row r="1706" spans="1:9" ht="12.75">
      <c r="A1706" s="73"/>
      <c r="B1706" s="672"/>
      <c r="C1706" s="107"/>
      <c r="D1706" s="191"/>
      <c r="E1706" s="14"/>
      <c r="F1706" s="14"/>
      <c r="G1706" s="26"/>
      <c r="I1706" s="207"/>
    </row>
    <row r="1707" spans="1:9" ht="12.75">
      <c r="A1707" s="73"/>
      <c r="B1707" s="672"/>
      <c r="C1707" s="107"/>
      <c r="D1707" s="191"/>
      <c r="E1707" s="14"/>
      <c r="F1707" s="14"/>
      <c r="G1707" s="26"/>
      <c r="I1707" s="207"/>
    </row>
    <row r="1708" spans="1:9" ht="12.75">
      <c r="A1708" s="73"/>
      <c r="B1708" s="672"/>
      <c r="C1708" s="107"/>
      <c r="D1708" s="191"/>
      <c r="E1708" s="14"/>
      <c r="F1708" s="14"/>
      <c r="G1708" s="26"/>
      <c r="I1708" s="207"/>
    </row>
    <row r="1709" spans="1:9" ht="12.75">
      <c r="A1709" s="73"/>
      <c r="B1709" s="672"/>
      <c r="C1709" s="107"/>
      <c r="D1709" s="191"/>
      <c r="E1709" s="14"/>
      <c r="F1709" s="14"/>
      <c r="G1709" s="26"/>
      <c r="I1709" s="207"/>
    </row>
    <row r="1710" spans="1:9" ht="12.75">
      <c r="A1710" s="73"/>
      <c r="B1710" s="672"/>
      <c r="C1710" s="107"/>
      <c r="D1710" s="191"/>
      <c r="E1710" s="14"/>
      <c r="F1710" s="14"/>
      <c r="G1710" s="26"/>
      <c r="I1710" s="207"/>
    </row>
    <row r="1711" spans="1:9" ht="12.75">
      <c r="A1711" s="73"/>
      <c r="B1711" s="672"/>
      <c r="C1711" s="107"/>
      <c r="D1711" s="191"/>
      <c r="E1711" s="14"/>
      <c r="F1711" s="14"/>
      <c r="G1711" s="26"/>
      <c r="I1711" s="207"/>
    </row>
    <row r="1712" spans="1:9" ht="12.75">
      <c r="A1712" s="73"/>
      <c r="B1712" s="672"/>
      <c r="C1712" s="107"/>
      <c r="D1712" s="191"/>
      <c r="E1712" s="14"/>
      <c r="F1712" s="14"/>
      <c r="G1712" s="26"/>
      <c r="I1712" s="207"/>
    </row>
    <row r="1713" spans="1:9" ht="12.75">
      <c r="A1713" s="73"/>
      <c r="B1713" s="672"/>
      <c r="C1713" s="107"/>
      <c r="D1713" s="191"/>
      <c r="E1713" s="14"/>
      <c r="F1713" s="14"/>
      <c r="G1713" s="26"/>
      <c r="I1713" s="207"/>
    </row>
    <row r="1714" spans="1:9" ht="12.75">
      <c r="A1714" s="73"/>
      <c r="B1714" s="672"/>
      <c r="C1714" s="107"/>
      <c r="D1714" s="191"/>
      <c r="E1714" s="14"/>
      <c r="F1714" s="14"/>
      <c r="G1714" s="26"/>
      <c r="I1714" s="207"/>
    </row>
    <row r="1715" spans="1:9" ht="12.75">
      <c r="A1715" s="73"/>
      <c r="B1715" s="672"/>
      <c r="C1715" s="107"/>
      <c r="D1715" s="191"/>
      <c r="E1715" s="14"/>
      <c r="F1715" s="14"/>
      <c r="G1715" s="26"/>
      <c r="I1715" s="207"/>
    </row>
    <row r="1716" spans="1:9" ht="12.75">
      <c r="A1716" s="73"/>
      <c r="B1716" s="672"/>
      <c r="C1716" s="107"/>
      <c r="D1716" s="191"/>
      <c r="E1716" s="14"/>
      <c r="F1716" s="14"/>
      <c r="G1716" s="26"/>
      <c r="I1716" s="207"/>
    </row>
    <row r="1717" spans="1:9" ht="12.75">
      <c r="A1717" s="73"/>
      <c r="B1717" s="672"/>
      <c r="C1717" s="107"/>
      <c r="D1717" s="191"/>
      <c r="E1717" s="14"/>
      <c r="F1717" s="14"/>
      <c r="G1717" s="26"/>
      <c r="I1717" s="207"/>
    </row>
    <row r="1718" spans="1:9" ht="12.75">
      <c r="A1718" s="73"/>
      <c r="B1718" s="672"/>
      <c r="C1718" s="107"/>
      <c r="D1718" s="191"/>
      <c r="E1718" s="14"/>
      <c r="F1718" s="14"/>
      <c r="G1718" s="26"/>
      <c r="I1718" s="207"/>
    </row>
    <row r="1719" spans="1:9" ht="12.75">
      <c r="A1719" s="73"/>
      <c r="B1719" s="672"/>
      <c r="C1719" s="107"/>
      <c r="D1719" s="191"/>
      <c r="E1719" s="14"/>
      <c r="F1719" s="14"/>
      <c r="G1719" s="26"/>
      <c r="I1719" s="207"/>
    </row>
    <row r="1720" spans="1:9" ht="12.75">
      <c r="A1720" s="73"/>
      <c r="B1720" s="672"/>
      <c r="C1720" s="107"/>
      <c r="D1720" s="191"/>
      <c r="E1720" s="14"/>
      <c r="F1720" s="14"/>
      <c r="G1720" s="26"/>
      <c r="I1720" s="207"/>
    </row>
    <row r="1721" spans="1:9" ht="12.75">
      <c r="A1721" s="73"/>
      <c r="B1721" s="672"/>
      <c r="C1721" s="107"/>
      <c r="D1721" s="191"/>
      <c r="E1721" s="14"/>
      <c r="F1721" s="14"/>
      <c r="G1721" s="26"/>
      <c r="I1721" s="207"/>
    </row>
    <row r="1722" spans="1:9" ht="12.75">
      <c r="A1722" s="73"/>
      <c r="B1722" s="672"/>
      <c r="C1722" s="107"/>
      <c r="D1722" s="191"/>
      <c r="E1722" s="14"/>
      <c r="F1722" s="14"/>
      <c r="G1722" s="26"/>
      <c r="I1722" s="207"/>
    </row>
    <row r="1723" spans="1:9" ht="12.75">
      <c r="A1723" s="73"/>
      <c r="B1723" s="672"/>
      <c r="C1723" s="107"/>
      <c r="D1723" s="191"/>
      <c r="E1723" s="14"/>
      <c r="F1723" s="14"/>
      <c r="G1723" s="26"/>
      <c r="I1723" s="207"/>
    </row>
    <row r="1724" spans="1:9" ht="12.75">
      <c r="A1724" s="73"/>
      <c r="B1724" s="672"/>
      <c r="C1724" s="107"/>
      <c r="D1724" s="191"/>
      <c r="E1724" s="14"/>
      <c r="F1724" s="14"/>
      <c r="G1724" s="26"/>
      <c r="I1724" s="207"/>
    </row>
    <row r="1725" spans="1:9" ht="12.75">
      <c r="A1725" s="73"/>
      <c r="B1725" s="672"/>
      <c r="C1725" s="107"/>
      <c r="D1725" s="191"/>
      <c r="E1725" s="14"/>
      <c r="F1725" s="14"/>
      <c r="G1725" s="26"/>
      <c r="I1725" s="207"/>
    </row>
    <row r="1726" spans="1:9" ht="12.75">
      <c r="A1726" s="73"/>
      <c r="B1726" s="672"/>
      <c r="C1726" s="107"/>
      <c r="D1726" s="191"/>
      <c r="E1726" s="14"/>
      <c r="F1726" s="14"/>
      <c r="G1726" s="26"/>
      <c r="I1726" s="207"/>
    </row>
    <row r="1727" spans="1:9" ht="12.75">
      <c r="A1727" s="73"/>
      <c r="B1727" s="672"/>
      <c r="C1727" s="107"/>
      <c r="D1727" s="191"/>
      <c r="E1727" s="14"/>
      <c r="F1727" s="14"/>
      <c r="G1727" s="26"/>
      <c r="I1727" s="207"/>
    </row>
    <row r="1728" spans="1:9" ht="12.75">
      <c r="A1728" s="73"/>
      <c r="B1728" s="672"/>
      <c r="C1728" s="107"/>
      <c r="D1728" s="191"/>
      <c r="E1728" s="14"/>
      <c r="F1728" s="14"/>
      <c r="G1728" s="26"/>
      <c r="I1728" s="207"/>
    </row>
    <row r="1729" spans="1:9" ht="12.75">
      <c r="A1729" s="73"/>
      <c r="B1729" s="672"/>
      <c r="C1729" s="107"/>
      <c r="D1729" s="191"/>
      <c r="E1729" s="14"/>
      <c r="F1729" s="14"/>
      <c r="G1729" s="26"/>
      <c r="I1729" s="207"/>
    </row>
    <row r="1730" spans="1:9" ht="12.75">
      <c r="A1730" s="73"/>
      <c r="B1730" s="672"/>
      <c r="C1730" s="107"/>
      <c r="D1730" s="191"/>
      <c r="E1730" s="14"/>
      <c r="F1730" s="14"/>
      <c r="G1730" s="26"/>
      <c r="I1730" s="207"/>
    </row>
    <row r="1731" spans="1:9" ht="12.75">
      <c r="A1731" s="73"/>
      <c r="B1731" s="672"/>
      <c r="C1731" s="107"/>
      <c r="D1731" s="191"/>
      <c r="E1731" s="14"/>
      <c r="F1731" s="14"/>
      <c r="G1731" s="26"/>
      <c r="I1731" s="207"/>
    </row>
    <row r="1732" spans="1:9" ht="12.75">
      <c r="A1732" s="73"/>
      <c r="B1732" s="672"/>
      <c r="C1732" s="107"/>
      <c r="D1732" s="191"/>
      <c r="E1732" s="14"/>
      <c r="F1732" s="14"/>
      <c r="G1732" s="26"/>
      <c r="I1732" s="207"/>
    </row>
    <row r="1733" spans="1:9" ht="12.75">
      <c r="A1733" s="73"/>
      <c r="B1733" s="672"/>
      <c r="C1733" s="107"/>
      <c r="D1733" s="191"/>
      <c r="E1733" s="14"/>
      <c r="F1733" s="14"/>
      <c r="G1733" s="26"/>
      <c r="I1733" s="207"/>
    </row>
    <row r="1734" spans="1:9" ht="12.75">
      <c r="A1734" s="73"/>
      <c r="B1734" s="672"/>
      <c r="C1734" s="107"/>
      <c r="D1734" s="191"/>
      <c r="E1734" s="14"/>
      <c r="F1734" s="14"/>
      <c r="G1734" s="26"/>
      <c r="I1734" s="207"/>
    </row>
    <row r="1735" spans="1:9" ht="12.75">
      <c r="A1735" s="73"/>
      <c r="B1735" s="672"/>
      <c r="C1735" s="107"/>
      <c r="D1735" s="191"/>
      <c r="E1735" s="14"/>
      <c r="F1735" s="14"/>
      <c r="G1735" s="26"/>
      <c r="I1735" s="207"/>
    </row>
    <row r="1736" spans="1:9" ht="12.75">
      <c r="A1736" s="73"/>
      <c r="B1736" s="672"/>
      <c r="C1736" s="107"/>
      <c r="D1736" s="191"/>
      <c r="E1736" s="14"/>
      <c r="F1736" s="14"/>
      <c r="G1736" s="26"/>
      <c r="I1736" s="207"/>
    </row>
    <row r="1737" spans="1:9" ht="12.75">
      <c r="A1737" s="73"/>
      <c r="B1737" s="672"/>
      <c r="C1737" s="107"/>
      <c r="D1737" s="191"/>
      <c r="E1737" s="14"/>
      <c r="F1737" s="14"/>
      <c r="G1737" s="26"/>
      <c r="I1737" s="207"/>
    </row>
    <row r="1738" spans="1:9" ht="12.75">
      <c r="A1738" s="73"/>
      <c r="B1738" s="672"/>
      <c r="C1738" s="107"/>
      <c r="D1738" s="191"/>
      <c r="E1738" s="14"/>
      <c r="F1738" s="14"/>
      <c r="G1738" s="26"/>
      <c r="I1738" s="207"/>
    </row>
    <row r="1739" spans="1:9" ht="12.75">
      <c r="A1739" s="73"/>
      <c r="B1739" s="672"/>
      <c r="C1739" s="107"/>
      <c r="D1739" s="191"/>
      <c r="E1739" s="14"/>
      <c r="F1739" s="14"/>
      <c r="G1739" s="26"/>
      <c r="I1739" s="207"/>
    </row>
    <row r="1740" spans="1:9" ht="12.75">
      <c r="A1740" s="73"/>
      <c r="B1740" s="672"/>
      <c r="C1740" s="107"/>
      <c r="D1740" s="191"/>
      <c r="E1740" s="14"/>
      <c r="F1740" s="14"/>
      <c r="G1740" s="26"/>
      <c r="I1740" s="207"/>
    </row>
    <row r="1741" spans="1:9" ht="12.75">
      <c r="A1741" s="73"/>
      <c r="B1741" s="672"/>
      <c r="C1741" s="107"/>
      <c r="D1741" s="191"/>
      <c r="E1741" s="14"/>
      <c r="F1741" s="14"/>
      <c r="G1741" s="26"/>
      <c r="I1741" s="207"/>
    </row>
    <row r="1742" spans="1:9" ht="12.75">
      <c r="A1742" s="73"/>
      <c r="B1742" s="672"/>
      <c r="C1742" s="107"/>
      <c r="D1742" s="191"/>
      <c r="E1742" s="14"/>
      <c r="F1742" s="14"/>
      <c r="G1742" s="26"/>
      <c r="I1742" s="207"/>
    </row>
    <row r="1743" spans="1:9" ht="12.75">
      <c r="A1743" s="73"/>
      <c r="B1743" s="672"/>
      <c r="C1743" s="107"/>
      <c r="D1743" s="191"/>
      <c r="E1743" s="14"/>
      <c r="F1743" s="14"/>
      <c r="G1743" s="26"/>
      <c r="I1743" s="207"/>
    </row>
    <row r="1744" spans="1:9" ht="12.75">
      <c r="A1744" s="73"/>
      <c r="B1744" s="672"/>
      <c r="C1744" s="107"/>
      <c r="D1744" s="191"/>
      <c r="E1744" s="14"/>
      <c r="F1744" s="14"/>
      <c r="G1744" s="26"/>
      <c r="I1744" s="207"/>
    </row>
    <row r="1745" spans="1:9" ht="12.75">
      <c r="A1745" s="73"/>
      <c r="B1745" s="672"/>
      <c r="C1745" s="107"/>
      <c r="D1745" s="191"/>
      <c r="E1745" s="14"/>
      <c r="F1745" s="14"/>
      <c r="G1745" s="26"/>
      <c r="I1745" s="207"/>
    </row>
    <row r="1746" spans="1:9" ht="12.75">
      <c r="A1746" s="73"/>
      <c r="B1746" s="672"/>
      <c r="C1746" s="107"/>
      <c r="D1746" s="191"/>
      <c r="E1746" s="14"/>
      <c r="F1746" s="14"/>
      <c r="G1746" s="26"/>
      <c r="I1746" s="207"/>
    </row>
    <row r="1747" spans="1:9" ht="12.75">
      <c r="A1747" s="73"/>
      <c r="B1747" s="672"/>
      <c r="C1747" s="107"/>
      <c r="D1747" s="191"/>
      <c r="E1747" s="14"/>
      <c r="F1747" s="14"/>
      <c r="G1747" s="26"/>
      <c r="I1747" s="207"/>
    </row>
    <row r="1748" spans="1:9" ht="12.75">
      <c r="A1748" s="73"/>
      <c r="B1748" s="672"/>
      <c r="C1748" s="107"/>
      <c r="D1748" s="191"/>
      <c r="E1748" s="14"/>
      <c r="F1748" s="14"/>
      <c r="G1748" s="26"/>
      <c r="I1748" s="207"/>
    </row>
    <row r="1749" spans="1:9" ht="12.75">
      <c r="A1749" s="73"/>
      <c r="B1749" s="672"/>
      <c r="C1749" s="107"/>
      <c r="D1749" s="191"/>
      <c r="E1749" s="14"/>
      <c r="F1749" s="14"/>
      <c r="G1749" s="26"/>
      <c r="I1749" s="207"/>
    </row>
    <row r="1750" spans="1:9" ht="12.75">
      <c r="A1750" s="73"/>
      <c r="B1750" s="672"/>
      <c r="C1750" s="107"/>
      <c r="D1750" s="191"/>
      <c r="E1750" s="14"/>
      <c r="F1750" s="14"/>
      <c r="G1750" s="26"/>
      <c r="I1750" s="207"/>
    </row>
    <row r="1751" spans="1:9" ht="12.75">
      <c r="A1751" s="73"/>
      <c r="B1751" s="672"/>
      <c r="C1751" s="107"/>
      <c r="D1751" s="191"/>
      <c r="E1751" s="14"/>
      <c r="F1751" s="14"/>
      <c r="G1751" s="26"/>
      <c r="I1751" s="207"/>
    </row>
    <row r="1752" spans="1:9" ht="12.75">
      <c r="A1752" s="73"/>
      <c r="B1752" s="672"/>
      <c r="C1752" s="107"/>
      <c r="D1752" s="191"/>
      <c r="E1752" s="14"/>
      <c r="F1752" s="14"/>
      <c r="G1752" s="26"/>
      <c r="I1752" s="207"/>
    </row>
    <row r="1753" spans="1:9" ht="12.75">
      <c r="A1753" s="73"/>
      <c r="B1753" s="672"/>
      <c r="C1753" s="107"/>
      <c r="D1753" s="191"/>
      <c r="E1753" s="14"/>
      <c r="F1753" s="14"/>
      <c r="G1753" s="26"/>
      <c r="I1753" s="207"/>
    </row>
    <row r="1754" spans="1:9" ht="12.75">
      <c r="A1754" s="73"/>
      <c r="B1754" s="672"/>
      <c r="C1754" s="107"/>
      <c r="D1754" s="191"/>
      <c r="E1754" s="14"/>
      <c r="F1754" s="14"/>
      <c r="G1754" s="26"/>
      <c r="I1754" s="207"/>
    </row>
    <row r="1755" spans="1:9" ht="12.75">
      <c r="A1755" s="73"/>
      <c r="B1755" s="672"/>
      <c r="C1755" s="107"/>
      <c r="D1755" s="191"/>
      <c r="E1755" s="14"/>
      <c r="F1755" s="14"/>
      <c r="G1755" s="26"/>
      <c r="I1755" s="207"/>
    </row>
    <row r="1756" spans="1:9" ht="12.75">
      <c r="A1756" s="73"/>
      <c r="B1756" s="672"/>
      <c r="C1756" s="107"/>
      <c r="D1756" s="191"/>
      <c r="E1756" s="14"/>
      <c r="F1756" s="14"/>
      <c r="G1756" s="26"/>
      <c r="I1756" s="207"/>
    </row>
    <row r="1757" spans="1:9" ht="12.75">
      <c r="A1757" s="73"/>
      <c r="B1757" s="672"/>
      <c r="C1757" s="107"/>
      <c r="D1757" s="191"/>
      <c r="E1757" s="14"/>
      <c r="F1757" s="14"/>
      <c r="G1757" s="26"/>
      <c r="I1757" s="207"/>
    </row>
    <row r="1758" spans="1:9" ht="12.75">
      <c r="A1758" s="73"/>
      <c r="B1758" s="672"/>
      <c r="C1758" s="107"/>
      <c r="D1758" s="191"/>
      <c r="E1758" s="14"/>
      <c r="F1758" s="14"/>
      <c r="G1758" s="26"/>
      <c r="I1758" s="207"/>
    </row>
    <row r="1759" spans="1:9" ht="12.75">
      <c r="A1759" s="73"/>
      <c r="B1759" s="672"/>
      <c r="C1759" s="107"/>
      <c r="D1759" s="191"/>
      <c r="E1759" s="14"/>
      <c r="F1759" s="14"/>
      <c r="G1759" s="26"/>
      <c r="I1759" s="207"/>
    </row>
    <row r="1760" spans="1:9" ht="12.75">
      <c r="A1760" s="73"/>
      <c r="B1760" s="672"/>
      <c r="C1760" s="107"/>
      <c r="D1760" s="191"/>
      <c r="E1760" s="14"/>
      <c r="F1760" s="14"/>
      <c r="G1760" s="26"/>
      <c r="I1760" s="207"/>
    </row>
    <row r="1761" spans="1:9" ht="12.75">
      <c r="A1761" s="73"/>
      <c r="B1761" s="672"/>
      <c r="C1761" s="107"/>
      <c r="D1761" s="191"/>
      <c r="E1761" s="14"/>
      <c r="F1761" s="14"/>
      <c r="G1761" s="26"/>
      <c r="I1761" s="207"/>
    </row>
    <row r="1762" spans="1:9" ht="12.75">
      <c r="A1762" s="73"/>
      <c r="B1762" s="672"/>
      <c r="C1762" s="107"/>
      <c r="D1762" s="191"/>
      <c r="E1762" s="14"/>
      <c r="F1762" s="14"/>
      <c r="G1762" s="26"/>
      <c r="I1762" s="207"/>
    </row>
    <row r="1763" spans="1:9" ht="12.75">
      <c r="A1763" s="73"/>
      <c r="B1763" s="672"/>
      <c r="C1763" s="107"/>
      <c r="D1763" s="191"/>
      <c r="E1763" s="14"/>
      <c r="F1763" s="14"/>
      <c r="G1763" s="26"/>
      <c r="I1763" s="207"/>
    </row>
    <row r="1764" spans="1:9" ht="12.75">
      <c r="A1764" s="73"/>
      <c r="B1764" s="672"/>
      <c r="C1764" s="107"/>
      <c r="D1764" s="191"/>
      <c r="E1764" s="14"/>
      <c r="F1764" s="14"/>
      <c r="G1764" s="26"/>
      <c r="I1764" s="207"/>
    </row>
    <row r="1765" spans="1:9" ht="12.75">
      <c r="A1765" s="73"/>
      <c r="B1765" s="672"/>
      <c r="C1765" s="107"/>
      <c r="D1765" s="191"/>
      <c r="E1765" s="14"/>
      <c r="F1765" s="14"/>
      <c r="G1765" s="26"/>
      <c r="I1765" s="207"/>
    </row>
    <row r="1766" spans="1:9" ht="12.75">
      <c r="A1766" s="73"/>
      <c r="B1766" s="672"/>
      <c r="C1766" s="107"/>
      <c r="D1766" s="191"/>
      <c r="E1766" s="14"/>
      <c r="F1766" s="14"/>
      <c r="G1766" s="26"/>
      <c r="I1766" s="207"/>
    </row>
    <row r="1767" spans="1:9" ht="12.75">
      <c r="A1767" s="73"/>
      <c r="B1767" s="672"/>
      <c r="C1767" s="107"/>
      <c r="D1767" s="191"/>
      <c r="E1767" s="14"/>
      <c r="F1767" s="14"/>
      <c r="G1767" s="26"/>
      <c r="I1767" s="207"/>
    </row>
    <row r="1768" spans="1:9" ht="12.75">
      <c r="A1768" s="73"/>
      <c r="B1768" s="672"/>
      <c r="C1768" s="107"/>
      <c r="D1768" s="191"/>
      <c r="E1768" s="14"/>
      <c r="F1768" s="14"/>
      <c r="G1768" s="26"/>
      <c r="I1768" s="207"/>
    </row>
    <row r="1769" spans="1:9" ht="12.75">
      <c r="A1769" s="73"/>
      <c r="B1769" s="672"/>
      <c r="C1769" s="107"/>
      <c r="D1769" s="191"/>
      <c r="E1769" s="14"/>
      <c r="F1769" s="14"/>
      <c r="G1769" s="26"/>
      <c r="I1769" s="207"/>
    </row>
    <row r="1770" spans="1:9" ht="12.75">
      <c r="A1770" s="73"/>
      <c r="B1770" s="672"/>
      <c r="C1770" s="107"/>
      <c r="D1770" s="191"/>
      <c r="E1770" s="14"/>
      <c r="F1770" s="14"/>
      <c r="G1770" s="26"/>
      <c r="I1770" s="207"/>
    </row>
    <row r="1771" spans="1:9" ht="12.75">
      <c r="A1771" s="73"/>
      <c r="B1771" s="672"/>
      <c r="C1771" s="107"/>
      <c r="D1771" s="191"/>
      <c r="E1771" s="14"/>
      <c r="F1771" s="14"/>
      <c r="G1771" s="26"/>
      <c r="I1771" s="207"/>
    </row>
    <row r="1772" spans="1:9" ht="12.75">
      <c r="A1772" s="73"/>
      <c r="B1772" s="672"/>
      <c r="C1772" s="107"/>
      <c r="D1772" s="191"/>
      <c r="E1772" s="14"/>
      <c r="F1772" s="14"/>
      <c r="G1772" s="26"/>
      <c r="I1772" s="207"/>
    </row>
    <row r="1773" spans="1:9" ht="12.75">
      <c r="A1773" s="73"/>
      <c r="B1773" s="672"/>
      <c r="C1773" s="107"/>
      <c r="D1773" s="191"/>
      <c r="E1773" s="14"/>
      <c r="F1773" s="14"/>
      <c r="G1773" s="26"/>
      <c r="I1773" s="207"/>
    </row>
    <row r="1774" spans="1:9" ht="12.75">
      <c r="A1774" s="73"/>
      <c r="B1774" s="672"/>
      <c r="C1774" s="107"/>
      <c r="D1774" s="191"/>
      <c r="E1774" s="14"/>
      <c r="F1774" s="14"/>
      <c r="G1774" s="26"/>
      <c r="I1774" s="207"/>
    </row>
    <row r="1775" spans="1:9" ht="12.75">
      <c r="A1775" s="73"/>
      <c r="B1775" s="672"/>
      <c r="C1775" s="107"/>
      <c r="D1775" s="191"/>
      <c r="E1775" s="14"/>
      <c r="F1775" s="14"/>
      <c r="G1775" s="26"/>
      <c r="I1775" s="207"/>
    </row>
    <row r="1776" spans="1:9" ht="12.75">
      <c r="A1776" s="73"/>
      <c r="B1776" s="672"/>
      <c r="C1776" s="107"/>
      <c r="D1776" s="191"/>
      <c r="E1776" s="14"/>
      <c r="F1776" s="14"/>
      <c r="G1776" s="26"/>
      <c r="I1776" s="207"/>
    </row>
    <row r="1777" spans="1:9" ht="12.75">
      <c r="A1777" s="73"/>
      <c r="B1777" s="672"/>
      <c r="C1777" s="107"/>
      <c r="D1777" s="191"/>
      <c r="E1777" s="14"/>
      <c r="F1777" s="14"/>
      <c r="G1777" s="26"/>
      <c r="I1777" s="207"/>
    </row>
    <row r="1778" spans="1:9" ht="12.75">
      <c r="A1778" s="73"/>
      <c r="B1778" s="672"/>
      <c r="C1778" s="107"/>
      <c r="D1778" s="191"/>
      <c r="E1778" s="14"/>
      <c r="F1778" s="14"/>
      <c r="G1778" s="26"/>
      <c r="I1778" s="207"/>
    </row>
    <row r="1779" spans="1:9" ht="12.75">
      <c r="A1779" s="73"/>
      <c r="B1779" s="672"/>
      <c r="C1779" s="107"/>
      <c r="D1779" s="191"/>
      <c r="E1779" s="14"/>
      <c r="F1779" s="14"/>
      <c r="G1779" s="26"/>
      <c r="I1779" s="207"/>
    </row>
    <row r="1780" spans="1:9" ht="12.75">
      <c r="A1780" s="73"/>
      <c r="B1780" s="672"/>
      <c r="C1780" s="107"/>
      <c r="D1780" s="191"/>
      <c r="E1780" s="14"/>
      <c r="F1780" s="14"/>
      <c r="G1780" s="26"/>
      <c r="I1780" s="207"/>
    </row>
    <row r="1781" spans="1:9" ht="12.75">
      <c r="A1781" s="73"/>
      <c r="B1781" s="672"/>
      <c r="C1781" s="107"/>
      <c r="D1781" s="191"/>
      <c r="E1781" s="14"/>
      <c r="F1781" s="14"/>
      <c r="G1781" s="26"/>
      <c r="I1781" s="207"/>
    </row>
    <row r="1782" spans="1:9" ht="12.75">
      <c r="A1782" s="73"/>
      <c r="B1782" s="672"/>
      <c r="C1782" s="107"/>
      <c r="D1782" s="191"/>
      <c r="E1782" s="14"/>
      <c r="F1782" s="14"/>
      <c r="G1782" s="26"/>
      <c r="I1782" s="207"/>
    </row>
    <row r="1783" spans="1:9" ht="12.75">
      <c r="A1783" s="73"/>
      <c r="B1783" s="672"/>
      <c r="C1783" s="107"/>
      <c r="D1783" s="191"/>
      <c r="E1783" s="14"/>
      <c r="F1783" s="14"/>
      <c r="G1783" s="26"/>
      <c r="I1783" s="207"/>
    </row>
    <row r="1784" spans="1:9" ht="12.75">
      <c r="A1784" s="73"/>
      <c r="B1784" s="672"/>
      <c r="C1784" s="107"/>
      <c r="D1784" s="191"/>
      <c r="E1784" s="14"/>
      <c r="F1784" s="14"/>
      <c r="G1784" s="26"/>
      <c r="I1784" s="207"/>
    </row>
    <row r="1785" spans="1:9" ht="12.75">
      <c r="A1785" s="73"/>
      <c r="B1785" s="672"/>
      <c r="C1785" s="107"/>
      <c r="D1785" s="191"/>
      <c r="E1785" s="14"/>
      <c r="F1785" s="14"/>
      <c r="G1785" s="26"/>
      <c r="I1785" s="207"/>
    </row>
    <row r="1786" spans="1:9" ht="12.75">
      <c r="A1786" s="73"/>
      <c r="B1786" s="672"/>
      <c r="C1786" s="107"/>
      <c r="D1786" s="191"/>
      <c r="E1786" s="14"/>
      <c r="F1786" s="14"/>
      <c r="G1786" s="26"/>
      <c r="I1786" s="207"/>
    </row>
    <row r="1787" spans="1:9" ht="12.75">
      <c r="A1787" s="73"/>
      <c r="B1787" s="672"/>
      <c r="C1787" s="107"/>
      <c r="D1787" s="191"/>
      <c r="E1787" s="14"/>
      <c r="F1787" s="14"/>
      <c r="G1787" s="26"/>
      <c r="I1787" s="207"/>
    </row>
    <row r="1788" spans="1:9" ht="12.75">
      <c r="A1788" s="73"/>
      <c r="B1788" s="672"/>
      <c r="C1788" s="107"/>
      <c r="D1788" s="191"/>
      <c r="E1788" s="14"/>
      <c r="F1788" s="14"/>
      <c r="G1788" s="26"/>
      <c r="I1788" s="207"/>
    </row>
    <row r="1789" spans="1:9" ht="12.75">
      <c r="A1789" s="73"/>
      <c r="B1789" s="672"/>
      <c r="C1789" s="107"/>
      <c r="D1789" s="191"/>
      <c r="E1789" s="14"/>
      <c r="F1789" s="14"/>
      <c r="G1789" s="26"/>
      <c r="I1789" s="207"/>
    </row>
    <row r="1790" spans="1:9" ht="12.75">
      <c r="A1790" s="73"/>
      <c r="B1790" s="672"/>
      <c r="C1790" s="107"/>
      <c r="D1790" s="191"/>
      <c r="E1790" s="14"/>
      <c r="F1790" s="14"/>
      <c r="G1790" s="26"/>
      <c r="I1790" s="207"/>
    </row>
    <row r="1791" spans="1:9" ht="12.75">
      <c r="A1791" s="73"/>
      <c r="B1791" s="672"/>
      <c r="C1791" s="107"/>
      <c r="D1791" s="191"/>
      <c r="E1791" s="14"/>
      <c r="F1791" s="14"/>
      <c r="G1791" s="26"/>
      <c r="I1791" s="207"/>
    </row>
    <row r="1792" spans="1:9" ht="12.75">
      <c r="A1792" s="73"/>
      <c r="B1792" s="672"/>
      <c r="C1792" s="107"/>
      <c r="D1792" s="191"/>
      <c r="E1792" s="14"/>
      <c r="F1792" s="14"/>
      <c r="G1792" s="26"/>
      <c r="I1792" s="207"/>
    </row>
    <row r="1793" spans="1:9" ht="12.75">
      <c r="A1793" s="73"/>
      <c r="B1793" s="672"/>
      <c r="C1793" s="107"/>
      <c r="D1793" s="191"/>
      <c r="E1793" s="14"/>
      <c r="F1793" s="14"/>
      <c r="G1793" s="26"/>
      <c r="I1793" s="207"/>
    </row>
    <row r="1794" spans="1:9" ht="12.75">
      <c r="A1794" s="73"/>
      <c r="B1794" s="672"/>
      <c r="C1794" s="107"/>
      <c r="D1794" s="191"/>
      <c r="E1794" s="14"/>
      <c r="F1794" s="14"/>
      <c r="G1794" s="26"/>
      <c r="I1794" s="207"/>
    </row>
    <row r="1795" spans="1:9" ht="12.75">
      <c r="A1795" s="73"/>
      <c r="B1795" s="672"/>
      <c r="C1795" s="107"/>
      <c r="D1795" s="191"/>
      <c r="E1795" s="14"/>
      <c r="F1795" s="14"/>
      <c r="G1795" s="26"/>
      <c r="I1795" s="207"/>
    </row>
    <row r="1796" spans="1:9" ht="12.75">
      <c r="A1796" s="73"/>
      <c r="B1796" s="672"/>
      <c r="C1796" s="107"/>
      <c r="D1796" s="191"/>
      <c r="E1796" s="14"/>
      <c r="F1796" s="14"/>
      <c r="G1796" s="26"/>
      <c r="I1796" s="207"/>
    </row>
    <row r="1797" spans="1:9" ht="12.75">
      <c r="A1797" s="73"/>
      <c r="B1797" s="672"/>
      <c r="C1797" s="107"/>
      <c r="D1797" s="191"/>
      <c r="E1797" s="14"/>
      <c r="F1797" s="14"/>
      <c r="G1797" s="26"/>
      <c r="I1797" s="207"/>
    </row>
    <row r="1798" spans="1:9" ht="12.75">
      <c r="A1798" s="73"/>
      <c r="B1798" s="672"/>
      <c r="C1798" s="107"/>
      <c r="D1798" s="191"/>
      <c r="E1798" s="14"/>
      <c r="F1798" s="14"/>
      <c r="G1798" s="26"/>
      <c r="I1798" s="207"/>
    </row>
    <row r="1799" spans="1:9" ht="12.75">
      <c r="A1799" s="73"/>
      <c r="B1799" s="672"/>
      <c r="C1799" s="107"/>
      <c r="D1799" s="191"/>
      <c r="E1799" s="14"/>
      <c r="F1799" s="14"/>
      <c r="G1799" s="26"/>
      <c r="I1799" s="207"/>
    </row>
    <row r="1800" spans="1:9" ht="12.75">
      <c r="A1800" s="73"/>
      <c r="B1800" s="672"/>
      <c r="C1800" s="107"/>
      <c r="D1800" s="191"/>
      <c r="E1800" s="14"/>
      <c r="F1800" s="14"/>
      <c r="G1800" s="26"/>
      <c r="I1800" s="207"/>
    </row>
    <row r="1801" spans="1:9" ht="12.75">
      <c r="A1801" s="73"/>
      <c r="B1801" s="672"/>
      <c r="C1801" s="107"/>
      <c r="D1801" s="191"/>
      <c r="E1801" s="14"/>
      <c r="F1801" s="14"/>
      <c r="G1801" s="26"/>
      <c r="I1801" s="207"/>
    </row>
    <row r="1802" spans="1:9" ht="12.75">
      <c r="A1802" s="73"/>
      <c r="B1802" s="672"/>
      <c r="C1802" s="107"/>
      <c r="D1802" s="191"/>
      <c r="E1802" s="14"/>
      <c r="F1802" s="14"/>
      <c r="G1802" s="26"/>
      <c r="I1802" s="207"/>
    </row>
    <row r="1803" spans="1:9" ht="12.75">
      <c r="A1803" s="73"/>
      <c r="B1803" s="672"/>
      <c r="C1803" s="107"/>
      <c r="D1803" s="191"/>
      <c r="E1803" s="14"/>
      <c r="F1803" s="14"/>
      <c r="G1803" s="26"/>
      <c r="I1803" s="207"/>
    </row>
    <row r="1804" spans="1:9" ht="12.75">
      <c r="A1804" s="73"/>
      <c r="B1804" s="672"/>
      <c r="C1804" s="107"/>
      <c r="D1804" s="191"/>
      <c r="E1804" s="14"/>
      <c r="F1804" s="14"/>
      <c r="G1804" s="26"/>
      <c r="I1804" s="207"/>
    </row>
    <row r="1805" spans="1:9" ht="12.75">
      <c r="A1805" s="73"/>
      <c r="B1805" s="672"/>
      <c r="C1805" s="107"/>
      <c r="D1805" s="191"/>
      <c r="E1805" s="14"/>
      <c r="F1805" s="14"/>
      <c r="G1805" s="26"/>
      <c r="I1805" s="207"/>
    </row>
    <row r="1806" spans="1:9" ht="12.75">
      <c r="A1806" s="73"/>
      <c r="B1806" s="672"/>
      <c r="C1806" s="107"/>
      <c r="D1806" s="191"/>
      <c r="E1806" s="14"/>
      <c r="F1806" s="14"/>
      <c r="G1806" s="26"/>
      <c r="I1806" s="207"/>
    </row>
    <row r="1807" spans="1:9" ht="12.75">
      <c r="A1807" s="73"/>
      <c r="B1807" s="672"/>
      <c r="C1807" s="107"/>
      <c r="D1807" s="191"/>
      <c r="E1807" s="14"/>
      <c r="F1807" s="14"/>
      <c r="G1807" s="26"/>
      <c r="I1807" s="207"/>
    </row>
    <row r="1808" spans="1:9" ht="12.75">
      <c r="A1808" s="73"/>
      <c r="B1808" s="672"/>
      <c r="C1808" s="107"/>
      <c r="D1808" s="191"/>
      <c r="E1808" s="14"/>
      <c r="F1808" s="14"/>
      <c r="G1808" s="26"/>
      <c r="I1808" s="207"/>
    </row>
    <row r="1809" spans="1:9" ht="12.75">
      <c r="A1809" s="73"/>
      <c r="B1809" s="672"/>
      <c r="C1809" s="107"/>
      <c r="D1809" s="191"/>
      <c r="E1809" s="14"/>
      <c r="F1809" s="14"/>
      <c r="G1809" s="26"/>
      <c r="I1809" s="207"/>
    </row>
    <row r="1810" spans="1:9" ht="12.75">
      <c r="A1810" s="73"/>
      <c r="B1810" s="672"/>
      <c r="C1810" s="107"/>
      <c r="D1810" s="191"/>
      <c r="E1810" s="14"/>
      <c r="F1810" s="14"/>
      <c r="G1810" s="26"/>
      <c r="I1810" s="207"/>
    </row>
    <row r="1811" spans="1:9" ht="12.75">
      <c r="A1811" s="73"/>
      <c r="B1811" s="672"/>
      <c r="C1811" s="107"/>
      <c r="D1811" s="191"/>
      <c r="E1811" s="14"/>
      <c r="F1811" s="14"/>
      <c r="G1811" s="26"/>
      <c r="I1811" s="207"/>
    </row>
    <row r="1812" spans="1:9" ht="12.75">
      <c r="A1812" s="73"/>
      <c r="B1812" s="672"/>
      <c r="C1812" s="107"/>
      <c r="D1812" s="191"/>
      <c r="E1812" s="14"/>
      <c r="F1812" s="14"/>
      <c r="G1812" s="26"/>
      <c r="I1812" s="207"/>
    </row>
    <row r="1813" spans="1:9" ht="12.75">
      <c r="A1813" s="73"/>
      <c r="B1813" s="672"/>
      <c r="C1813" s="107"/>
      <c r="D1813" s="191"/>
      <c r="E1813" s="14"/>
      <c r="F1813" s="14"/>
      <c r="G1813" s="26"/>
      <c r="I1813" s="207"/>
    </row>
    <row r="1814" spans="1:9" ht="12.75">
      <c r="A1814" s="73"/>
      <c r="B1814" s="672"/>
      <c r="C1814" s="107"/>
      <c r="D1814" s="191"/>
      <c r="E1814" s="14"/>
      <c r="F1814" s="14"/>
      <c r="G1814" s="26"/>
      <c r="I1814" s="207"/>
    </row>
    <row r="1815" spans="1:9" ht="12.75">
      <c r="A1815" s="73"/>
      <c r="B1815" s="672"/>
      <c r="C1815" s="107"/>
      <c r="D1815" s="191"/>
      <c r="E1815" s="14"/>
      <c r="F1815" s="14"/>
      <c r="G1815" s="26"/>
      <c r="I1815" s="207"/>
    </row>
    <row r="1816" spans="1:9" ht="12.75">
      <c r="A1816" s="73"/>
      <c r="B1816" s="672"/>
      <c r="C1816" s="107"/>
      <c r="D1816" s="191"/>
      <c r="E1816" s="14"/>
      <c r="F1816" s="14"/>
      <c r="G1816" s="26"/>
      <c r="I1816" s="207"/>
    </row>
    <row r="1817" spans="1:9" ht="12.75">
      <c r="A1817" s="73"/>
      <c r="B1817" s="672"/>
      <c r="C1817" s="107"/>
      <c r="D1817" s="191"/>
      <c r="E1817" s="14"/>
      <c r="F1817" s="14"/>
      <c r="G1817" s="26"/>
      <c r="I1817" s="207"/>
    </row>
    <row r="1818" spans="1:9" ht="12.75">
      <c r="A1818" s="73"/>
      <c r="B1818" s="672"/>
      <c r="C1818" s="107"/>
      <c r="D1818" s="191"/>
      <c r="E1818" s="14"/>
      <c r="F1818" s="14"/>
      <c r="G1818" s="26"/>
      <c r="I1818" s="207"/>
    </row>
    <row r="1819" spans="1:9" ht="12.75">
      <c r="A1819" s="73"/>
      <c r="B1819" s="672"/>
      <c r="C1819" s="107"/>
      <c r="D1819" s="191"/>
      <c r="E1819" s="14"/>
      <c r="F1819" s="14"/>
      <c r="G1819" s="26"/>
      <c r="I1819" s="207"/>
    </row>
    <row r="1820" spans="1:9" ht="12.75">
      <c r="A1820" s="73"/>
      <c r="B1820" s="672"/>
      <c r="C1820" s="107"/>
      <c r="D1820" s="191"/>
      <c r="E1820" s="14"/>
      <c r="F1820" s="14"/>
      <c r="G1820" s="26"/>
      <c r="I1820" s="207"/>
    </row>
    <row r="1821" spans="1:9" ht="12.75">
      <c r="A1821" s="73"/>
      <c r="B1821" s="672"/>
      <c r="C1821" s="107"/>
      <c r="D1821" s="191"/>
      <c r="E1821" s="14"/>
      <c r="F1821" s="14"/>
      <c r="G1821" s="26"/>
      <c r="I1821" s="207"/>
    </row>
    <row r="1822" spans="1:9" ht="12.75">
      <c r="A1822" s="73"/>
      <c r="B1822" s="672"/>
      <c r="C1822" s="107"/>
      <c r="D1822" s="191"/>
      <c r="E1822" s="14"/>
      <c r="F1822" s="14"/>
      <c r="G1822" s="26"/>
      <c r="I1822" s="207"/>
    </row>
    <row r="1823" spans="1:9" ht="12.75">
      <c r="A1823" s="73"/>
      <c r="B1823" s="672"/>
      <c r="C1823" s="107"/>
      <c r="D1823" s="191"/>
      <c r="E1823" s="14"/>
      <c r="F1823" s="14"/>
      <c r="G1823" s="26"/>
      <c r="I1823" s="207"/>
    </row>
    <row r="1824" spans="1:9" ht="12.75">
      <c r="A1824" s="73"/>
      <c r="B1824" s="672"/>
      <c r="C1824" s="107"/>
      <c r="D1824" s="191"/>
      <c r="E1824" s="14"/>
      <c r="F1824" s="14"/>
      <c r="G1824" s="26"/>
      <c r="I1824" s="207"/>
    </row>
    <row r="1825" spans="1:9" ht="12.75">
      <c r="A1825" s="73"/>
      <c r="B1825" s="672"/>
      <c r="C1825" s="107"/>
      <c r="D1825" s="191"/>
      <c r="E1825" s="14"/>
      <c r="F1825" s="14"/>
      <c r="G1825" s="26"/>
      <c r="I1825" s="207"/>
    </row>
    <row r="1826" spans="1:9" ht="12.75">
      <c r="A1826" s="73"/>
      <c r="B1826" s="672"/>
      <c r="C1826" s="107"/>
      <c r="D1826" s="191"/>
      <c r="E1826" s="14"/>
      <c r="F1826" s="14"/>
      <c r="G1826" s="26"/>
      <c r="I1826" s="207"/>
    </row>
    <row r="1827" spans="1:9" ht="12.75">
      <c r="A1827" s="73"/>
      <c r="B1827" s="672"/>
      <c r="C1827" s="107"/>
      <c r="D1827" s="191"/>
      <c r="E1827" s="14"/>
      <c r="F1827" s="14"/>
      <c r="G1827" s="26"/>
      <c r="I1827" s="207"/>
    </row>
    <row r="1828" spans="1:9" ht="12.75">
      <c r="A1828" s="73"/>
      <c r="B1828" s="672"/>
      <c r="C1828" s="107"/>
      <c r="D1828" s="191"/>
      <c r="E1828" s="14"/>
      <c r="F1828" s="14"/>
      <c r="G1828" s="26"/>
      <c r="I1828" s="207"/>
    </row>
    <row r="1829" spans="1:9" ht="12.75">
      <c r="A1829" s="73"/>
      <c r="B1829" s="672"/>
      <c r="C1829" s="107"/>
      <c r="D1829" s="191"/>
      <c r="E1829" s="14"/>
      <c r="F1829" s="14"/>
      <c r="G1829" s="26"/>
      <c r="I1829" s="207"/>
    </row>
    <row r="1830" spans="1:9" ht="12.75">
      <c r="A1830" s="73"/>
      <c r="B1830" s="672"/>
      <c r="C1830" s="107"/>
      <c r="D1830" s="191"/>
      <c r="E1830" s="14"/>
      <c r="F1830" s="14"/>
      <c r="G1830" s="26"/>
      <c r="I1830" s="207"/>
    </row>
    <row r="1831" spans="1:9" ht="12.75">
      <c r="A1831" s="73"/>
      <c r="B1831" s="672"/>
      <c r="C1831" s="107"/>
      <c r="D1831" s="191"/>
      <c r="E1831" s="14"/>
      <c r="F1831" s="14"/>
      <c r="G1831" s="26"/>
      <c r="I1831" s="207"/>
    </row>
    <row r="1832" spans="1:9" ht="12.75">
      <c r="A1832" s="73"/>
      <c r="B1832" s="672"/>
      <c r="C1832" s="107"/>
      <c r="D1832" s="191"/>
      <c r="E1832" s="14"/>
      <c r="F1832" s="14"/>
      <c r="G1832" s="26"/>
      <c r="I1832" s="207"/>
    </row>
    <row r="1833" spans="1:9" ht="12.75">
      <c r="A1833" s="73"/>
      <c r="B1833" s="672"/>
      <c r="C1833" s="107"/>
      <c r="D1833" s="191"/>
      <c r="E1833" s="14"/>
      <c r="F1833" s="14"/>
      <c r="G1833" s="26"/>
      <c r="I1833" s="207"/>
    </row>
    <row r="1834" spans="1:9" ht="12.75">
      <c r="A1834" s="73"/>
      <c r="B1834" s="672"/>
      <c r="C1834" s="107"/>
      <c r="D1834" s="191"/>
      <c r="E1834" s="14"/>
      <c r="F1834" s="14"/>
      <c r="G1834" s="26"/>
      <c r="I1834" s="207"/>
    </row>
    <row r="1835" spans="1:9" ht="12.75">
      <c r="A1835" s="73"/>
      <c r="B1835" s="672"/>
      <c r="C1835" s="107"/>
      <c r="D1835" s="191"/>
      <c r="E1835" s="14"/>
      <c r="F1835" s="14"/>
      <c r="G1835" s="26"/>
      <c r="I1835" s="207"/>
    </row>
    <row r="1836" spans="1:9" ht="12.75">
      <c r="A1836" s="73"/>
      <c r="B1836" s="672"/>
      <c r="C1836" s="107"/>
      <c r="D1836" s="191"/>
      <c r="E1836" s="14"/>
      <c r="F1836" s="14"/>
      <c r="G1836" s="26"/>
      <c r="I1836" s="207"/>
    </row>
    <row r="1837" spans="1:9" ht="12.75">
      <c r="A1837" s="73"/>
      <c r="B1837" s="672"/>
      <c r="C1837" s="107"/>
      <c r="D1837" s="191"/>
      <c r="E1837" s="14"/>
      <c r="F1837" s="14"/>
      <c r="G1837" s="26"/>
      <c r="I1837" s="207"/>
    </row>
    <row r="1838" spans="1:9" ht="12.75">
      <c r="A1838" s="73"/>
      <c r="B1838" s="672"/>
      <c r="C1838" s="107"/>
      <c r="D1838" s="191"/>
      <c r="E1838" s="14"/>
      <c r="F1838" s="14"/>
      <c r="G1838" s="26"/>
      <c r="I1838" s="207"/>
    </row>
    <row r="1839" spans="1:9" ht="12.75">
      <c r="A1839" s="73"/>
      <c r="B1839" s="672"/>
      <c r="C1839" s="107"/>
      <c r="D1839" s="191"/>
      <c r="E1839" s="14"/>
      <c r="F1839" s="14"/>
      <c r="G1839" s="26"/>
      <c r="I1839" s="207"/>
    </row>
    <row r="1840" spans="1:9" ht="12.75">
      <c r="A1840" s="73"/>
      <c r="B1840" s="672"/>
      <c r="C1840" s="107"/>
      <c r="D1840" s="191"/>
      <c r="E1840" s="14"/>
      <c r="F1840" s="14"/>
      <c r="G1840" s="26"/>
      <c r="I1840" s="207"/>
    </row>
    <row r="1841" spans="1:9" ht="12.75">
      <c r="A1841" s="73"/>
      <c r="B1841" s="672"/>
      <c r="C1841" s="107"/>
      <c r="D1841" s="191"/>
      <c r="E1841" s="14"/>
      <c r="F1841" s="14"/>
      <c r="G1841" s="26"/>
      <c r="I1841" s="207"/>
    </row>
    <row r="1842" spans="1:9" ht="12.75">
      <c r="A1842" s="73"/>
      <c r="B1842" s="672"/>
      <c r="C1842" s="107"/>
      <c r="D1842" s="191"/>
      <c r="E1842" s="14"/>
      <c r="F1842" s="14"/>
      <c r="G1842" s="26"/>
      <c r="I1842" s="207"/>
    </row>
    <row r="1843" spans="1:9" ht="12.75">
      <c r="A1843" s="73"/>
      <c r="B1843" s="672"/>
      <c r="C1843" s="107"/>
      <c r="D1843" s="191"/>
      <c r="E1843" s="14"/>
      <c r="F1843" s="14"/>
      <c r="G1843" s="26"/>
      <c r="I1843" s="207"/>
    </row>
    <row r="1844" spans="1:9" ht="12.75">
      <c r="A1844" s="73"/>
      <c r="B1844" s="672"/>
      <c r="C1844" s="107"/>
      <c r="D1844" s="191"/>
      <c r="E1844" s="14"/>
      <c r="F1844" s="14"/>
      <c r="G1844" s="26"/>
      <c r="I1844" s="207"/>
    </row>
    <row r="1845" spans="1:9" ht="12.75">
      <c r="A1845" s="73"/>
      <c r="B1845" s="672"/>
      <c r="C1845" s="107"/>
      <c r="D1845" s="191"/>
      <c r="E1845" s="14"/>
      <c r="F1845" s="14"/>
      <c r="G1845" s="26"/>
      <c r="I1845" s="207"/>
    </row>
    <row r="1846" spans="1:9" ht="12.75">
      <c r="A1846" s="73"/>
      <c r="B1846" s="672"/>
      <c r="C1846" s="107"/>
      <c r="D1846" s="191"/>
      <c r="E1846" s="14"/>
      <c r="F1846" s="14"/>
      <c r="G1846" s="26"/>
      <c r="I1846" s="207"/>
    </row>
    <row r="1847" spans="1:9" ht="12.75">
      <c r="A1847" s="73"/>
      <c r="B1847" s="672"/>
      <c r="C1847" s="107"/>
      <c r="D1847" s="191"/>
      <c r="E1847" s="14"/>
      <c r="F1847" s="14"/>
      <c r="G1847" s="26"/>
      <c r="I1847" s="207"/>
    </row>
    <row r="1848" spans="1:9" ht="12.75">
      <c r="A1848" s="73"/>
      <c r="B1848" s="672"/>
      <c r="C1848" s="107"/>
      <c r="D1848" s="191"/>
      <c r="E1848" s="14"/>
      <c r="F1848" s="14"/>
      <c r="G1848" s="26"/>
      <c r="I1848" s="207"/>
    </row>
    <row r="1849" spans="1:9" ht="12.75">
      <c r="A1849" s="73"/>
      <c r="B1849" s="672"/>
      <c r="C1849" s="107"/>
      <c r="D1849" s="191"/>
      <c r="E1849" s="14"/>
      <c r="F1849" s="14"/>
      <c r="G1849" s="26"/>
      <c r="I1849" s="207"/>
    </row>
    <row r="1850" spans="1:9" ht="12.75">
      <c r="A1850" s="73"/>
      <c r="B1850" s="672"/>
      <c r="C1850" s="107"/>
      <c r="D1850" s="191"/>
      <c r="E1850" s="14"/>
      <c r="F1850" s="14"/>
      <c r="G1850" s="26"/>
      <c r="I1850" s="207"/>
    </row>
    <row r="1851" spans="1:9" ht="12.75">
      <c r="A1851" s="73"/>
      <c r="B1851" s="672"/>
      <c r="C1851" s="107"/>
      <c r="D1851" s="191"/>
      <c r="E1851" s="14"/>
      <c r="F1851" s="14"/>
      <c r="G1851" s="26"/>
      <c r="I1851" s="207"/>
    </row>
    <row r="1852" spans="1:9" ht="12.75">
      <c r="A1852" s="73"/>
      <c r="B1852" s="672"/>
      <c r="C1852" s="107"/>
      <c r="D1852" s="191"/>
      <c r="E1852" s="14"/>
      <c r="F1852" s="14"/>
      <c r="G1852" s="26"/>
      <c r="I1852" s="207"/>
    </row>
    <row r="1853" spans="1:9" ht="12.75">
      <c r="A1853" s="73"/>
      <c r="B1853" s="672"/>
      <c r="C1853" s="107"/>
      <c r="D1853" s="191"/>
      <c r="E1853" s="14"/>
      <c r="F1853" s="14"/>
      <c r="G1853" s="26"/>
      <c r="I1853" s="207"/>
    </row>
    <row r="1854" spans="1:9" ht="12.75">
      <c r="A1854" s="73"/>
      <c r="B1854" s="672"/>
      <c r="C1854" s="107"/>
      <c r="D1854" s="191"/>
      <c r="E1854" s="14"/>
      <c r="F1854" s="14"/>
      <c r="G1854" s="26"/>
      <c r="I1854" s="207"/>
    </row>
    <row r="1855" spans="1:9" ht="12.75">
      <c r="A1855" s="73"/>
      <c r="B1855" s="672"/>
      <c r="C1855" s="107"/>
      <c r="D1855" s="191"/>
      <c r="E1855" s="14"/>
      <c r="F1855" s="14"/>
      <c r="G1855" s="26"/>
      <c r="I1855" s="207"/>
    </row>
    <row r="1856" spans="1:9" ht="12.75">
      <c r="A1856" s="73"/>
      <c r="B1856" s="672"/>
      <c r="C1856" s="107"/>
      <c r="D1856" s="191"/>
      <c r="E1856" s="14"/>
      <c r="F1856" s="14"/>
      <c r="G1856" s="26"/>
      <c r="I1856" s="207"/>
    </row>
    <row r="1857" spans="1:9" ht="12.75">
      <c r="A1857" s="73"/>
      <c r="B1857" s="672"/>
      <c r="C1857" s="107"/>
      <c r="D1857" s="191"/>
      <c r="E1857" s="14"/>
      <c r="F1857" s="14"/>
      <c r="G1857" s="26"/>
      <c r="I1857" s="207"/>
    </row>
    <row r="1858" spans="1:9" ht="12.75">
      <c r="A1858" s="73"/>
      <c r="B1858" s="672"/>
      <c r="C1858" s="107"/>
      <c r="D1858" s="191"/>
      <c r="E1858" s="14"/>
      <c r="F1858" s="14"/>
      <c r="G1858" s="26"/>
      <c r="I1858" s="207"/>
    </row>
    <row r="1859" spans="1:9" ht="12.75">
      <c r="A1859" s="73"/>
      <c r="B1859" s="672"/>
      <c r="C1859" s="107"/>
      <c r="D1859" s="191"/>
      <c r="E1859" s="14"/>
      <c r="F1859" s="14"/>
      <c r="G1859" s="26"/>
      <c r="I1859" s="207"/>
    </row>
    <row r="1860" spans="1:9" ht="12.75">
      <c r="A1860" s="73"/>
      <c r="B1860" s="672"/>
      <c r="C1860" s="107"/>
      <c r="D1860" s="191"/>
      <c r="E1860" s="14"/>
      <c r="F1860" s="14"/>
      <c r="G1860" s="26"/>
      <c r="I1860" s="207"/>
    </row>
    <row r="1861" spans="1:9" ht="12.75">
      <c r="A1861" s="73"/>
      <c r="B1861" s="672"/>
      <c r="C1861" s="107"/>
      <c r="D1861" s="191"/>
      <c r="E1861" s="14"/>
      <c r="F1861" s="14"/>
      <c r="G1861" s="26"/>
      <c r="I1861" s="207"/>
    </row>
    <row r="1862" spans="1:9" ht="12.75">
      <c r="A1862" s="73"/>
      <c r="B1862" s="672"/>
      <c r="C1862" s="107"/>
      <c r="D1862" s="191"/>
      <c r="E1862" s="14"/>
      <c r="F1862" s="14"/>
      <c r="G1862" s="26"/>
      <c r="I1862" s="207"/>
    </row>
    <row r="1863" spans="1:9" ht="12.75">
      <c r="A1863" s="73"/>
      <c r="B1863" s="672"/>
      <c r="C1863" s="107"/>
      <c r="D1863" s="191"/>
      <c r="E1863" s="14"/>
      <c r="F1863" s="14"/>
      <c r="G1863" s="26"/>
      <c r="I1863" s="207"/>
    </row>
    <row r="1864" spans="1:9" ht="12.75">
      <c r="A1864" s="73"/>
      <c r="B1864" s="672"/>
      <c r="C1864" s="107"/>
      <c r="D1864" s="191"/>
      <c r="E1864" s="14"/>
      <c r="F1864" s="14"/>
      <c r="G1864" s="26"/>
      <c r="I1864" s="207"/>
    </row>
    <row r="1865" spans="1:9" ht="12.75">
      <c r="A1865" s="73"/>
      <c r="B1865" s="672"/>
      <c r="C1865" s="107"/>
      <c r="D1865" s="191"/>
      <c r="E1865" s="14"/>
      <c r="F1865" s="14"/>
      <c r="G1865" s="26"/>
      <c r="I1865" s="207"/>
    </row>
    <row r="1866" spans="1:9" ht="12.75">
      <c r="A1866" s="73"/>
      <c r="B1866" s="672"/>
      <c r="C1866" s="107"/>
      <c r="D1866" s="191"/>
      <c r="E1866" s="14"/>
      <c r="F1866" s="14"/>
      <c r="G1866" s="26"/>
      <c r="I1866" s="207"/>
    </row>
    <row r="1867" spans="1:9" ht="12.75">
      <c r="A1867" s="73"/>
      <c r="B1867" s="672"/>
      <c r="C1867" s="107"/>
      <c r="D1867" s="191"/>
      <c r="E1867" s="14"/>
      <c r="F1867" s="14"/>
      <c r="G1867" s="26"/>
      <c r="I1867" s="207"/>
    </row>
    <row r="1868" spans="1:9" ht="12.75">
      <c r="A1868" s="73"/>
      <c r="B1868" s="672"/>
      <c r="C1868" s="107"/>
      <c r="D1868" s="191"/>
      <c r="E1868" s="14"/>
      <c r="F1868" s="14"/>
      <c r="G1868" s="26"/>
      <c r="I1868" s="207"/>
    </row>
    <row r="1869" spans="1:9" ht="12.75">
      <c r="A1869" s="73"/>
      <c r="B1869" s="672"/>
      <c r="C1869" s="107"/>
      <c r="D1869" s="191"/>
      <c r="E1869" s="14"/>
      <c r="F1869" s="14"/>
      <c r="G1869" s="26"/>
      <c r="I1869" s="207"/>
    </row>
    <row r="1870" spans="1:9" ht="12.75">
      <c r="A1870" s="73"/>
      <c r="B1870" s="672"/>
      <c r="C1870" s="107"/>
      <c r="D1870" s="191"/>
      <c r="E1870" s="14"/>
      <c r="F1870" s="14"/>
      <c r="G1870" s="26"/>
      <c r="I1870" s="207"/>
    </row>
    <row r="1871" spans="1:9" ht="12.75">
      <c r="A1871" s="73"/>
      <c r="B1871" s="672"/>
      <c r="C1871" s="107"/>
      <c r="D1871" s="191"/>
      <c r="E1871" s="14"/>
      <c r="F1871" s="14"/>
      <c r="G1871" s="26"/>
      <c r="I1871" s="207"/>
    </row>
    <row r="1872" spans="1:9" ht="12.75">
      <c r="A1872" s="73"/>
      <c r="B1872" s="672"/>
      <c r="C1872" s="107"/>
      <c r="D1872" s="191"/>
      <c r="E1872" s="14"/>
      <c r="F1872" s="14"/>
      <c r="G1872" s="26"/>
      <c r="I1872" s="207"/>
    </row>
    <row r="1873" spans="1:9" ht="12.75">
      <c r="A1873" s="73"/>
      <c r="B1873" s="672"/>
      <c r="C1873" s="107"/>
      <c r="D1873" s="191"/>
      <c r="E1873" s="14"/>
      <c r="F1873" s="14"/>
      <c r="G1873" s="26"/>
      <c r="I1873" s="207"/>
    </row>
    <row r="1874" spans="1:9" ht="12.75">
      <c r="A1874" s="73"/>
      <c r="B1874" s="672"/>
      <c r="C1874" s="107"/>
      <c r="D1874" s="191"/>
      <c r="E1874" s="14"/>
      <c r="F1874" s="14"/>
      <c r="G1874" s="26"/>
      <c r="I1874" s="207"/>
    </row>
    <row r="1875" spans="1:9" ht="12.75">
      <c r="A1875" s="73"/>
      <c r="B1875" s="672"/>
      <c r="C1875" s="107"/>
      <c r="D1875" s="191"/>
      <c r="E1875" s="14"/>
      <c r="F1875" s="14"/>
      <c r="G1875" s="26"/>
      <c r="I1875" s="207"/>
    </row>
    <row r="1876" spans="1:9" ht="12.75">
      <c r="A1876" s="73"/>
      <c r="B1876" s="672"/>
      <c r="C1876" s="107"/>
      <c r="D1876" s="191"/>
      <c r="E1876" s="14"/>
      <c r="F1876" s="14"/>
      <c r="G1876" s="26"/>
      <c r="I1876" s="207"/>
    </row>
    <row r="1877" spans="1:9" ht="12.75">
      <c r="A1877" s="73"/>
      <c r="B1877" s="672"/>
      <c r="C1877" s="107"/>
      <c r="D1877" s="191"/>
      <c r="E1877" s="14"/>
      <c r="F1877" s="14"/>
      <c r="G1877" s="26"/>
      <c r="I1877" s="207"/>
    </row>
    <row r="1878" spans="1:9" ht="12.75">
      <c r="A1878" s="73"/>
      <c r="B1878" s="672"/>
      <c r="C1878" s="107"/>
      <c r="D1878" s="191"/>
      <c r="E1878" s="14"/>
      <c r="F1878" s="14"/>
      <c r="G1878" s="26"/>
      <c r="I1878" s="207"/>
    </row>
    <row r="1879" spans="1:9" ht="12.75">
      <c r="A1879" s="73"/>
      <c r="B1879" s="672"/>
      <c r="C1879" s="107"/>
      <c r="D1879" s="191"/>
      <c r="E1879" s="14"/>
      <c r="F1879" s="14"/>
      <c r="G1879" s="26"/>
      <c r="I1879" s="207"/>
    </row>
    <row r="1880" spans="1:9" ht="12.75">
      <c r="A1880" s="73"/>
      <c r="B1880" s="672"/>
      <c r="C1880" s="107"/>
      <c r="D1880" s="191"/>
      <c r="E1880" s="14"/>
      <c r="F1880" s="14"/>
      <c r="G1880" s="26"/>
      <c r="I1880" s="207"/>
    </row>
    <row r="1881" spans="1:9" ht="12.75">
      <c r="A1881" s="73"/>
      <c r="B1881" s="672"/>
      <c r="C1881" s="107"/>
      <c r="D1881" s="191"/>
      <c r="E1881" s="14"/>
      <c r="F1881" s="14"/>
      <c r="G1881" s="26"/>
      <c r="I1881" s="207"/>
    </row>
    <row r="1882" spans="1:9" ht="12.75">
      <c r="A1882" s="73"/>
      <c r="B1882" s="672"/>
      <c r="C1882" s="107"/>
      <c r="D1882" s="191"/>
      <c r="E1882" s="14"/>
      <c r="F1882" s="14"/>
      <c r="G1882" s="26"/>
      <c r="I1882" s="207"/>
    </row>
    <row r="1883" spans="1:9" ht="12.75">
      <c r="A1883" s="73"/>
      <c r="B1883" s="672"/>
      <c r="C1883" s="107"/>
      <c r="D1883" s="191"/>
      <c r="E1883" s="14"/>
      <c r="F1883" s="14"/>
      <c r="G1883" s="26"/>
      <c r="I1883" s="207"/>
    </row>
    <row r="1884" spans="1:9" ht="12.75">
      <c r="A1884" s="73"/>
      <c r="B1884" s="672"/>
      <c r="C1884" s="107"/>
      <c r="D1884" s="191"/>
      <c r="E1884" s="14"/>
      <c r="F1884" s="14"/>
      <c r="G1884" s="26"/>
      <c r="I1884" s="207"/>
    </row>
    <row r="1885" spans="1:9" ht="12.75">
      <c r="A1885" s="73"/>
      <c r="B1885" s="672"/>
      <c r="C1885" s="107"/>
      <c r="D1885" s="191"/>
      <c r="E1885" s="14"/>
      <c r="F1885" s="14"/>
      <c r="G1885" s="26"/>
      <c r="I1885" s="207"/>
    </row>
    <row r="1886" spans="1:9" ht="12.75">
      <c r="A1886" s="73"/>
      <c r="B1886" s="672"/>
      <c r="C1886" s="107"/>
      <c r="D1886" s="191"/>
      <c r="E1886" s="14"/>
      <c r="F1886" s="14"/>
      <c r="G1886" s="26"/>
      <c r="I1886" s="207"/>
    </row>
    <row r="1887" spans="1:9" ht="12.75">
      <c r="A1887" s="73"/>
      <c r="B1887" s="672"/>
      <c r="C1887" s="107"/>
      <c r="D1887" s="191"/>
      <c r="E1887" s="14"/>
      <c r="F1887" s="14"/>
      <c r="G1887" s="26"/>
      <c r="I1887" s="207"/>
    </row>
    <row r="1888" spans="1:9" ht="12.75">
      <c r="A1888" s="73"/>
      <c r="B1888" s="672"/>
      <c r="C1888" s="107"/>
      <c r="D1888" s="191"/>
      <c r="E1888" s="14"/>
      <c r="F1888" s="14"/>
      <c r="G1888" s="26"/>
      <c r="I1888" s="207"/>
    </row>
    <row r="1889" spans="1:9" ht="12.75">
      <c r="A1889" s="73"/>
      <c r="B1889" s="672"/>
      <c r="C1889" s="107"/>
      <c r="D1889" s="191"/>
      <c r="E1889" s="14"/>
      <c r="F1889" s="14"/>
      <c r="G1889" s="26"/>
      <c r="I1889" s="207"/>
    </row>
    <row r="1890" spans="1:9" ht="12.75">
      <c r="A1890" s="73"/>
      <c r="B1890" s="672"/>
      <c r="C1890" s="107"/>
      <c r="D1890" s="191"/>
      <c r="E1890" s="14"/>
      <c r="F1890" s="14"/>
      <c r="G1890" s="26"/>
      <c r="I1890" s="207"/>
    </row>
    <row r="1891" spans="1:9" ht="12.75">
      <c r="A1891" s="73"/>
      <c r="B1891" s="672"/>
      <c r="C1891" s="107"/>
      <c r="D1891" s="191"/>
      <c r="E1891" s="14"/>
      <c r="F1891" s="14"/>
      <c r="G1891" s="26"/>
      <c r="I1891" s="207"/>
    </row>
    <row r="1892" spans="1:9" ht="12.75">
      <c r="A1892" s="73"/>
      <c r="B1892" s="672"/>
      <c r="C1892" s="107"/>
      <c r="D1892" s="191"/>
      <c r="E1892" s="14"/>
      <c r="F1892" s="14"/>
      <c r="G1892" s="26"/>
      <c r="I1892" s="207"/>
    </row>
    <row r="1893" spans="1:9" ht="12.75">
      <c r="A1893" s="73"/>
      <c r="B1893" s="672"/>
      <c r="C1893" s="107"/>
      <c r="D1893" s="191"/>
      <c r="E1893" s="14"/>
      <c r="F1893" s="14"/>
      <c r="G1893" s="26"/>
      <c r="I1893" s="207"/>
    </row>
    <row r="1894" spans="1:9" ht="12.75">
      <c r="A1894" s="73"/>
      <c r="B1894" s="672"/>
      <c r="C1894" s="107"/>
      <c r="D1894" s="191"/>
      <c r="E1894" s="14"/>
      <c r="F1894" s="14"/>
      <c r="G1894" s="26"/>
      <c r="I1894" s="207"/>
    </row>
    <row r="1895" spans="1:9" ht="12.75">
      <c r="A1895" s="73"/>
      <c r="B1895" s="672"/>
      <c r="C1895" s="107"/>
      <c r="D1895" s="191"/>
      <c r="E1895" s="14"/>
      <c r="F1895" s="14"/>
      <c r="G1895" s="26"/>
      <c r="I1895" s="207"/>
    </row>
    <row r="1896" spans="1:9" ht="12.75">
      <c r="A1896" s="73"/>
      <c r="B1896" s="672"/>
      <c r="C1896" s="107"/>
      <c r="D1896" s="191"/>
      <c r="E1896" s="14"/>
      <c r="F1896" s="14"/>
      <c r="G1896" s="26"/>
      <c r="I1896" s="207"/>
    </row>
    <row r="1897" spans="1:9" ht="12.75">
      <c r="A1897" s="73"/>
      <c r="B1897" s="672"/>
      <c r="C1897" s="107"/>
      <c r="D1897" s="191"/>
      <c r="E1897" s="14"/>
      <c r="F1897" s="14"/>
      <c r="G1897" s="26"/>
      <c r="I1897" s="207"/>
    </row>
    <row r="1898" spans="1:9" ht="12.75">
      <c r="A1898" s="73"/>
      <c r="B1898" s="672"/>
      <c r="C1898" s="107"/>
      <c r="D1898" s="191"/>
      <c r="E1898" s="14"/>
      <c r="F1898" s="14"/>
      <c r="G1898" s="26"/>
      <c r="I1898" s="207"/>
    </row>
    <row r="1899" spans="1:9" ht="12.75">
      <c r="A1899" s="73"/>
      <c r="B1899" s="672"/>
      <c r="C1899" s="107"/>
      <c r="D1899" s="191"/>
      <c r="E1899" s="14"/>
      <c r="F1899" s="14"/>
      <c r="G1899" s="26"/>
      <c r="I1899" s="207"/>
    </row>
    <row r="1900" spans="1:9" ht="12.75">
      <c r="A1900" s="73"/>
      <c r="B1900" s="672"/>
      <c r="C1900" s="107"/>
      <c r="D1900" s="191"/>
      <c r="E1900" s="14"/>
      <c r="F1900" s="14"/>
      <c r="G1900" s="26"/>
      <c r="I1900" s="207"/>
    </row>
    <row r="1901" spans="1:9" ht="12.75">
      <c r="A1901" s="73"/>
      <c r="B1901" s="672"/>
      <c r="C1901" s="107"/>
      <c r="D1901" s="191"/>
      <c r="E1901" s="14"/>
      <c r="F1901" s="14"/>
      <c r="G1901" s="26"/>
      <c r="I1901" s="207"/>
    </row>
    <row r="1902" spans="1:9" ht="12.75">
      <c r="A1902" s="73"/>
      <c r="B1902" s="672"/>
      <c r="C1902" s="107"/>
      <c r="D1902" s="191"/>
      <c r="E1902" s="14"/>
      <c r="F1902" s="14"/>
      <c r="G1902" s="26"/>
      <c r="I1902" s="207"/>
    </row>
    <row r="1903" spans="1:9" ht="12.75">
      <c r="A1903" s="73"/>
      <c r="B1903" s="672"/>
      <c r="C1903" s="107"/>
      <c r="D1903" s="191"/>
      <c r="E1903" s="14"/>
      <c r="F1903" s="14"/>
      <c r="G1903" s="26"/>
      <c r="I1903" s="207"/>
    </row>
    <row r="1904" spans="1:9" ht="12.75">
      <c r="A1904" s="73"/>
      <c r="B1904" s="672"/>
      <c r="C1904" s="107"/>
      <c r="D1904" s="191"/>
      <c r="E1904" s="14"/>
      <c r="F1904" s="14"/>
      <c r="G1904" s="26"/>
      <c r="I1904" s="207"/>
    </row>
    <row r="1905" spans="1:9" ht="12.75">
      <c r="A1905" s="73"/>
      <c r="B1905" s="672"/>
      <c r="C1905" s="107"/>
      <c r="D1905" s="191"/>
      <c r="E1905" s="14"/>
      <c r="F1905" s="14"/>
      <c r="G1905" s="26"/>
      <c r="I1905" s="207"/>
    </row>
    <row r="1906" spans="1:9" ht="12.75">
      <c r="A1906" s="73"/>
      <c r="B1906" s="672"/>
      <c r="C1906" s="107"/>
      <c r="D1906" s="191"/>
      <c r="E1906" s="14"/>
      <c r="F1906" s="14"/>
      <c r="G1906" s="26"/>
      <c r="I1906" s="207"/>
    </row>
    <row r="1907" spans="1:9" ht="12.75">
      <c r="A1907" s="73"/>
      <c r="B1907" s="672"/>
      <c r="C1907" s="107"/>
      <c r="D1907" s="191"/>
      <c r="E1907" s="14"/>
      <c r="F1907" s="14"/>
      <c r="G1907" s="26"/>
      <c r="I1907" s="207"/>
    </row>
    <row r="1908" spans="1:9" ht="12.75">
      <c r="A1908" s="73"/>
      <c r="B1908" s="672"/>
      <c r="C1908" s="107"/>
      <c r="D1908" s="191"/>
      <c r="E1908" s="14"/>
      <c r="F1908" s="14"/>
      <c r="G1908" s="26"/>
      <c r="I1908" s="207"/>
    </row>
    <row r="1909" spans="1:9" ht="12.75">
      <c r="A1909" s="73"/>
      <c r="B1909" s="672"/>
      <c r="C1909" s="107"/>
      <c r="D1909" s="191"/>
      <c r="E1909" s="14"/>
      <c r="F1909" s="14"/>
      <c r="G1909" s="26"/>
      <c r="I1909" s="207"/>
    </row>
    <row r="1910" spans="1:9" ht="12.75">
      <c r="A1910" s="73"/>
      <c r="B1910" s="672"/>
      <c r="C1910" s="107"/>
      <c r="D1910" s="191"/>
      <c r="E1910" s="14"/>
      <c r="F1910" s="14"/>
      <c r="G1910" s="26"/>
      <c r="I1910" s="207"/>
    </row>
    <row r="1911" spans="1:9" ht="12.75">
      <c r="A1911" s="73"/>
      <c r="B1911" s="672"/>
      <c r="C1911" s="107"/>
      <c r="D1911" s="191"/>
      <c r="E1911" s="14"/>
      <c r="F1911" s="14"/>
      <c r="G1911" s="26"/>
      <c r="I1911" s="207"/>
    </row>
    <row r="1912" spans="1:9" ht="12.75">
      <c r="A1912" s="73"/>
      <c r="B1912" s="672"/>
      <c r="C1912" s="107"/>
      <c r="D1912" s="191"/>
      <c r="E1912" s="14"/>
      <c r="F1912" s="14"/>
      <c r="G1912" s="26"/>
      <c r="I1912" s="207"/>
    </row>
    <row r="1913" spans="1:9" ht="12.75">
      <c r="A1913" s="73"/>
      <c r="B1913" s="672"/>
      <c r="C1913" s="107"/>
      <c r="D1913" s="191"/>
      <c r="E1913" s="14"/>
      <c r="F1913" s="14"/>
      <c r="G1913" s="26"/>
      <c r="I1913" s="207"/>
    </row>
    <row r="1914" spans="1:9" ht="12.75">
      <c r="A1914" s="73"/>
      <c r="B1914" s="672"/>
      <c r="C1914" s="107"/>
      <c r="D1914" s="191"/>
      <c r="E1914" s="14"/>
      <c r="F1914" s="14"/>
      <c r="G1914" s="26"/>
      <c r="I1914" s="207"/>
    </row>
    <row r="1915" spans="1:9" ht="12.75">
      <c r="A1915" s="73"/>
      <c r="B1915" s="672"/>
      <c r="C1915" s="107"/>
      <c r="D1915" s="191"/>
      <c r="E1915" s="14"/>
      <c r="F1915" s="14"/>
      <c r="G1915" s="26"/>
      <c r="I1915" s="207"/>
    </row>
    <row r="1916" spans="1:9" ht="12.75">
      <c r="A1916" s="73"/>
      <c r="B1916" s="672"/>
      <c r="C1916" s="107"/>
      <c r="D1916" s="191"/>
      <c r="E1916" s="14"/>
      <c r="F1916" s="14"/>
      <c r="G1916" s="26"/>
      <c r="I1916" s="207"/>
    </row>
    <row r="1917" spans="1:9" ht="12.75">
      <c r="A1917" s="73"/>
      <c r="B1917" s="672"/>
      <c r="C1917" s="107"/>
      <c r="D1917" s="191"/>
      <c r="E1917" s="14"/>
      <c r="F1917" s="14"/>
      <c r="G1917" s="26"/>
      <c r="I1917" s="207"/>
    </row>
    <row r="1918" spans="1:9" ht="12.75">
      <c r="A1918" s="73"/>
      <c r="B1918" s="672"/>
      <c r="C1918" s="107"/>
      <c r="D1918" s="191"/>
      <c r="E1918" s="14"/>
      <c r="F1918" s="14"/>
      <c r="G1918" s="26"/>
      <c r="I1918" s="207"/>
    </row>
    <row r="1919" spans="1:9" ht="12.75">
      <c r="A1919" s="73"/>
      <c r="B1919" s="672"/>
      <c r="C1919" s="107"/>
      <c r="D1919" s="191"/>
      <c r="E1919" s="14"/>
      <c r="F1919" s="14"/>
      <c r="G1919" s="26"/>
      <c r="I1919" s="207"/>
    </row>
    <row r="1920" spans="1:9" ht="12.75">
      <c r="A1920" s="73"/>
      <c r="B1920" s="672"/>
      <c r="C1920" s="107"/>
      <c r="D1920" s="191"/>
      <c r="E1920" s="14"/>
      <c r="F1920" s="14"/>
      <c r="G1920" s="26"/>
      <c r="I1920" s="207"/>
    </row>
    <row r="1921" spans="1:9" ht="12.75">
      <c r="A1921" s="73"/>
      <c r="B1921" s="672"/>
      <c r="C1921" s="107"/>
      <c r="D1921" s="191"/>
      <c r="E1921" s="14"/>
      <c r="F1921" s="14"/>
      <c r="G1921" s="26"/>
      <c r="I1921" s="207"/>
    </row>
    <row r="1922" spans="1:9" ht="12.75">
      <c r="A1922" s="73"/>
      <c r="B1922" s="672"/>
      <c r="C1922" s="107"/>
      <c r="D1922" s="191"/>
      <c r="E1922" s="14"/>
      <c r="F1922" s="14"/>
      <c r="G1922" s="26"/>
      <c r="I1922" s="207"/>
    </row>
    <row r="1923" spans="1:9" ht="12.75">
      <c r="A1923" s="73"/>
      <c r="B1923" s="672"/>
      <c r="C1923" s="107"/>
      <c r="D1923" s="191"/>
      <c r="E1923" s="14"/>
      <c r="F1923" s="14"/>
      <c r="G1923" s="26"/>
      <c r="I1923" s="207"/>
    </row>
    <row r="1924" spans="1:9" ht="12.75">
      <c r="A1924" s="73"/>
      <c r="B1924" s="672"/>
      <c r="C1924" s="107"/>
      <c r="D1924" s="191"/>
      <c r="E1924" s="14"/>
      <c r="F1924" s="14"/>
      <c r="G1924" s="26"/>
      <c r="I1924" s="207"/>
    </row>
    <row r="1925" spans="1:9" ht="12.75">
      <c r="A1925" s="73"/>
      <c r="B1925" s="672"/>
      <c r="C1925" s="107"/>
      <c r="D1925" s="191"/>
      <c r="E1925" s="14"/>
      <c r="F1925" s="14"/>
      <c r="G1925" s="26"/>
      <c r="I1925" s="207"/>
    </row>
    <row r="1926" spans="1:9" ht="12.75">
      <c r="A1926" s="73"/>
      <c r="B1926" s="672"/>
      <c r="C1926" s="107"/>
      <c r="D1926" s="191"/>
      <c r="E1926" s="14"/>
      <c r="F1926" s="14"/>
      <c r="G1926" s="26"/>
      <c r="I1926" s="207"/>
    </row>
    <row r="1927" spans="1:9" ht="12.75">
      <c r="A1927" s="73"/>
      <c r="B1927" s="672"/>
      <c r="C1927" s="107"/>
      <c r="D1927" s="191"/>
      <c r="E1927" s="14"/>
      <c r="F1927" s="14"/>
      <c r="G1927" s="26"/>
      <c r="I1927" s="207"/>
    </row>
    <row r="1928" spans="1:9" ht="12.75">
      <c r="A1928" s="73"/>
      <c r="B1928" s="672"/>
      <c r="C1928" s="107"/>
      <c r="D1928" s="191"/>
      <c r="E1928" s="14"/>
      <c r="F1928" s="14"/>
      <c r="G1928" s="26"/>
      <c r="I1928" s="207"/>
    </row>
    <row r="1929" spans="1:9" ht="12.75">
      <c r="A1929" s="73"/>
      <c r="B1929" s="672"/>
      <c r="C1929" s="107"/>
      <c r="D1929" s="191"/>
      <c r="E1929" s="14"/>
      <c r="F1929" s="14"/>
      <c r="G1929" s="26"/>
      <c r="I1929" s="207"/>
    </row>
    <row r="1930" spans="1:9" ht="12.75">
      <c r="A1930" s="73"/>
      <c r="B1930" s="672"/>
      <c r="C1930" s="107"/>
      <c r="D1930" s="191"/>
      <c r="E1930" s="14"/>
      <c r="F1930" s="14"/>
      <c r="G1930" s="26"/>
      <c r="I1930" s="207"/>
    </row>
    <row r="1931" spans="1:9" ht="12.75">
      <c r="A1931" s="73"/>
      <c r="B1931" s="672"/>
      <c r="C1931" s="107"/>
      <c r="D1931" s="191"/>
      <c r="E1931" s="14"/>
      <c r="F1931" s="14"/>
      <c r="G1931" s="26"/>
      <c r="I1931" s="207"/>
    </row>
    <row r="1932" spans="1:9" ht="12.75">
      <c r="A1932" s="73"/>
      <c r="B1932" s="672"/>
      <c r="C1932" s="107"/>
      <c r="D1932" s="191"/>
      <c r="E1932" s="14"/>
      <c r="F1932" s="14"/>
      <c r="G1932" s="26"/>
      <c r="I1932" s="207"/>
    </row>
    <row r="1933" spans="1:9" ht="12.75">
      <c r="A1933" s="73"/>
      <c r="B1933" s="672"/>
      <c r="C1933" s="107"/>
      <c r="D1933" s="191"/>
      <c r="E1933" s="14"/>
      <c r="F1933" s="14"/>
      <c r="G1933" s="26"/>
      <c r="I1933" s="207"/>
    </row>
    <row r="1934" spans="1:9" ht="12.75">
      <c r="A1934" s="73"/>
      <c r="B1934" s="672"/>
      <c r="C1934" s="107"/>
      <c r="D1934" s="191"/>
      <c r="E1934" s="14"/>
      <c r="F1934" s="14"/>
      <c r="G1934" s="26"/>
      <c r="I1934" s="207"/>
    </row>
    <row r="1935" spans="1:9" ht="12.75">
      <c r="A1935" s="73"/>
      <c r="B1935" s="672"/>
      <c r="C1935" s="107"/>
      <c r="D1935" s="191"/>
      <c r="E1935" s="14"/>
      <c r="F1935" s="14"/>
      <c r="G1935" s="26"/>
      <c r="I1935" s="207"/>
    </row>
    <row r="1936" spans="1:9" ht="12.75">
      <c r="A1936" s="73"/>
      <c r="B1936" s="672"/>
      <c r="C1936" s="107"/>
      <c r="D1936" s="191"/>
      <c r="E1936" s="14"/>
      <c r="F1936" s="14"/>
      <c r="G1936" s="26"/>
      <c r="I1936" s="207"/>
    </row>
    <row r="1937" spans="1:9" ht="12.75">
      <c r="A1937" s="73"/>
      <c r="B1937" s="672"/>
      <c r="C1937" s="107"/>
      <c r="D1937" s="191"/>
      <c r="E1937" s="14"/>
      <c r="F1937" s="14"/>
      <c r="G1937" s="26"/>
      <c r="I1937" s="207"/>
    </row>
    <row r="1938" spans="1:9" ht="12.75">
      <c r="A1938" s="73"/>
      <c r="B1938" s="672"/>
      <c r="C1938" s="107"/>
      <c r="D1938" s="191"/>
      <c r="E1938" s="14"/>
      <c r="F1938" s="14"/>
      <c r="G1938" s="26"/>
      <c r="I1938" s="207"/>
    </row>
    <row r="1939" spans="1:9" ht="12.75">
      <c r="A1939" s="73"/>
      <c r="B1939" s="672"/>
      <c r="C1939" s="107"/>
      <c r="D1939" s="191"/>
      <c r="E1939" s="14"/>
      <c r="F1939" s="14"/>
      <c r="G1939" s="26"/>
      <c r="I1939" s="207"/>
    </row>
    <row r="1940" spans="1:9" ht="12.75">
      <c r="A1940" s="73"/>
      <c r="B1940" s="672"/>
      <c r="C1940" s="107"/>
      <c r="D1940" s="191"/>
      <c r="E1940" s="14"/>
      <c r="F1940" s="14"/>
      <c r="G1940" s="26"/>
      <c r="I1940" s="207"/>
    </row>
    <row r="1941" spans="1:9" ht="12.75">
      <c r="A1941" s="73"/>
      <c r="B1941" s="672"/>
      <c r="C1941" s="107"/>
      <c r="D1941" s="191"/>
      <c r="E1941" s="14"/>
      <c r="F1941" s="14"/>
      <c r="G1941" s="26"/>
      <c r="I1941" s="207"/>
    </row>
    <row r="1942" spans="1:9" ht="12.75">
      <c r="A1942" s="73"/>
      <c r="B1942" s="672"/>
      <c r="C1942" s="107"/>
      <c r="D1942" s="191"/>
      <c r="E1942" s="14"/>
      <c r="F1942" s="14"/>
      <c r="G1942" s="26"/>
      <c r="I1942" s="207"/>
    </row>
    <row r="1943" spans="1:9" ht="12.75">
      <c r="A1943" s="73"/>
      <c r="B1943" s="672"/>
      <c r="C1943" s="107"/>
      <c r="D1943" s="191"/>
      <c r="E1943" s="14"/>
      <c r="F1943" s="14"/>
      <c r="G1943" s="26"/>
      <c r="I1943" s="207"/>
    </row>
    <row r="1944" spans="1:9" ht="12.75">
      <c r="A1944" s="73"/>
      <c r="B1944" s="672"/>
      <c r="C1944" s="107"/>
      <c r="D1944" s="191"/>
      <c r="E1944" s="14"/>
      <c r="F1944" s="14"/>
      <c r="G1944" s="26"/>
      <c r="I1944" s="207"/>
    </row>
    <row r="1945" spans="1:9" ht="12.75">
      <c r="A1945" s="73"/>
      <c r="B1945" s="672"/>
      <c r="C1945" s="107"/>
      <c r="D1945" s="191"/>
      <c r="E1945" s="14"/>
      <c r="F1945" s="14"/>
      <c r="G1945" s="26"/>
      <c r="I1945" s="207"/>
    </row>
    <row r="1946" spans="1:9" ht="12.75">
      <c r="A1946" s="73"/>
      <c r="B1946" s="672"/>
      <c r="C1946" s="107"/>
      <c r="D1946" s="191"/>
      <c r="E1946" s="14"/>
      <c r="F1946" s="14"/>
      <c r="G1946" s="26"/>
      <c r="I1946" s="207"/>
    </row>
    <row r="1947" spans="1:9" ht="12.75">
      <c r="A1947" s="73"/>
      <c r="B1947" s="672"/>
      <c r="C1947" s="107"/>
      <c r="D1947" s="191"/>
      <c r="E1947" s="14"/>
      <c r="F1947" s="14"/>
      <c r="G1947" s="26"/>
      <c r="I1947" s="207"/>
    </row>
    <row r="1948" spans="1:9" ht="12.75">
      <c r="A1948" s="73"/>
      <c r="B1948" s="672"/>
      <c r="C1948" s="107"/>
      <c r="D1948" s="191"/>
      <c r="E1948" s="14"/>
      <c r="F1948" s="14"/>
      <c r="G1948" s="26"/>
      <c r="I1948" s="207"/>
    </row>
    <row r="1949" spans="1:9" ht="12.75">
      <c r="A1949" s="73"/>
      <c r="B1949" s="672"/>
      <c r="C1949" s="107"/>
      <c r="D1949" s="191"/>
      <c r="E1949" s="14"/>
      <c r="F1949" s="14"/>
      <c r="G1949" s="26"/>
      <c r="I1949" s="207"/>
    </row>
    <row r="1950" spans="1:9" ht="12.75">
      <c r="A1950" s="73"/>
      <c r="B1950" s="672"/>
      <c r="C1950" s="107"/>
      <c r="D1950" s="191"/>
      <c r="E1950" s="14"/>
      <c r="F1950" s="14"/>
      <c r="G1950" s="26"/>
      <c r="I1950" s="207"/>
    </row>
    <row r="1951" spans="1:9" ht="12.75">
      <c r="A1951" s="73"/>
      <c r="B1951" s="672"/>
      <c r="C1951" s="107"/>
      <c r="D1951" s="191"/>
      <c r="E1951" s="14"/>
      <c r="F1951" s="14"/>
      <c r="G1951" s="26"/>
      <c r="I1951" s="207"/>
    </row>
    <row r="1952" spans="1:9" ht="12.75">
      <c r="A1952" s="73"/>
      <c r="B1952" s="672"/>
      <c r="C1952" s="107"/>
      <c r="D1952" s="191"/>
      <c r="E1952" s="14"/>
      <c r="F1952" s="14"/>
      <c r="G1952" s="26"/>
      <c r="I1952" s="207"/>
    </row>
    <row r="1953" spans="1:9" ht="12.75">
      <c r="A1953" s="73"/>
      <c r="B1953" s="672"/>
      <c r="C1953" s="107"/>
      <c r="D1953" s="191"/>
      <c r="E1953" s="14"/>
      <c r="F1953" s="14"/>
      <c r="G1953" s="26"/>
      <c r="I1953" s="207"/>
    </row>
    <row r="1954" spans="1:9" ht="12.75">
      <c r="A1954" s="73"/>
      <c r="B1954" s="672"/>
      <c r="C1954" s="107"/>
      <c r="D1954" s="191"/>
      <c r="E1954" s="14"/>
      <c r="F1954" s="14"/>
      <c r="G1954" s="26"/>
      <c r="I1954" s="207"/>
    </row>
    <row r="1955" spans="1:9" ht="12.75">
      <c r="A1955" s="73"/>
      <c r="B1955" s="672"/>
      <c r="C1955" s="107"/>
      <c r="D1955" s="191"/>
      <c r="E1955" s="14"/>
      <c r="F1955" s="14"/>
      <c r="G1955" s="26"/>
      <c r="I1955" s="207"/>
    </row>
    <row r="1956" spans="1:9" ht="12.75">
      <c r="A1956" s="73"/>
      <c r="B1956" s="672"/>
      <c r="C1956" s="107"/>
      <c r="D1956" s="191"/>
      <c r="E1956" s="14"/>
      <c r="F1956" s="14"/>
      <c r="G1956" s="26"/>
      <c r="I1956" s="207"/>
    </row>
    <row r="1957" spans="1:9" ht="12.75">
      <c r="A1957" s="73"/>
      <c r="B1957" s="672"/>
      <c r="C1957" s="107"/>
      <c r="D1957" s="191"/>
      <c r="E1957" s="14"/>
      <c r="F1957" s="14"/>
      <c r="G1957" s="26"/>
      <c r="I1957" s="207"/>
    </row>
    <row r="1958" spans="1:9" ht="12.75">
      <c r="A1958" s="73"/>
      <c r="B1958" s="672"/>
      <c r="C1958" s="107"/>
      <c r="D1958" s="191"/>
      <c r="E1958" s="14"/>
      <c r="F1958" s="14"/>
      <c r="G1958" s="26"/>
      <c r="I1958" s="207"/>
    </row>
    <row r="1959" spans="1:9" ht="12.75">
      <c r="A1959" s="73"/>
      <c r="B1959" s="672"/>
      <c r="C1959" s="107"/>
      <c r="D1959" s="191"/>
      <c r="E1959" s="14"/>
      <c r="F1959" s="14"/>
      <c r="G1959" s="26"/>
      <c r="I1959" s="207"/>
    </row>
    <row r="1960" spans="1:9" ht="12.75">
      <c r="A1960" s="73"/>
      <c r="B1960" s="672"/>
      <c r="C1960" s="107"/>
      <c r="D1960" s="191"/>
      <c r="E1960" s="14"/>
      <c r="F1960" s="14"/>
      <c r="G1960" s="26"/>
      <c r="I1960" s="207"/>
    </row>
    <row r="1961" spans="1:9" ht="12.75">
      <c r="A1961" s="73"/>
      <c r="B1961" s="672"/>
      <c r="C1961" s="107"/>
      <c r="D1961" s="191"/>
      <c r="E1961" s="14"/>
      <c r="F1961" s="14"/>
      <c r="G1961" s="26"/>
      <c r="I1961" s="207"/>
    </row>
    <row r="1962" spans="1:9" ht="12.75">
      <c r="A1962" s="73"/>
      <c r="B1962" s="672"/>
      <c r="C1962" s="107"/>
      <c r="D1962" s="191"/>
      <c r="E1962" s="14"/>
      <c r="F1962" s="14"/>
      <c r="G1962" s="26"/>
      <c r="I1962" s="207"/>
    </row>
    <row r="1963" spans="1:9" ht="12.75">
      <c r="A1963" s="73"/>
      <c r="B1963" s="672"/>
      <c r="C1963" s="107"/>
      <c r="D1963" s="191"/>
      <c r="E1963" s="14"/>
      <c r="F1963" s="14"/>
      <c r="G1963" s="26"/>
      <c r="I1963" s="207"/>
    </row>
    <row r="1964" spans="1:9" ht="12.75">
      <c r="A1964" s="73"/>
      <c r="B1964" s="672"/>
      <c r="C1964" s="107"/>
      <c r="D1964" s="191"/>
      <c r="E1964" s="14"/>
      <c r="F1964" s="14"/>
      <c r="G1964" s="26"/>
      <c r="I1964" s="207"/>
    </row>
    <row r="1965" spans="1:9" ht="12.75">
      <c r="A1965" s="73"/>
      <c r="B1965" s="672"/>
      <c r="C1965" s="107"/>
      <c r="D1965" s="191"/>
      <c r="E1965" s="14"/>
      <c r="F1965" s="14"/>
      <c r="G1965" s="26"/>
      <c r="I1965" s="207"/>
    </row>
    <row r="1966" spans="1:9" ht="12.75">
      <c r="A1966" s="73"/>
      <c r="B1966" s="672"/>
      <c r="C1966" s="107"/>
      <c r="D1966" s="191"/>
      <c r="E1966" s="14"/>
      <c r="F1966" s="14"/>
      <c r="G1966" s="26"/>
      <c r="I1966" s="207"/>
    </row>
    <row r="1967" spans="1:9" ht="12.75">
      <c r="A1967" s="73"/>
      <c r="B1967" s="672"/>
      <c r="C1967" s="107"/>
      <c r="D1967" s="191"/>
      <c r="E1967" s="14"/>
      <c r="F1967" s="14"/>
      <c r="G1967" s="26"/>
      <c r="I1967" s="207"/>
    </row>
    <row r="1968" spans="1:9" ht="12.75">
      <c r="A1968" s="73"/>
      <c r="B1968" s="672"/>
      <c r="C1968" s="107"/>
      <c r="D1968" s="191"/>
      <c r="E1968" s="14"/>
      <c r="F1968" s="14"/>
      <c r="G1968" s="26"/>
      <c r="I1968" s="207"/>
    </row>
    <row r="1969" spans="1:9" ht="12.75">
      <c r="A1969" s="73"/>
      <c r="B1969" s="672"/>
      <c r="C1969" s="107"/>
      <c r="D1969" s="191"/>
      <c r="E1969" s="14"/>
      <c r="F1969" s="14"/>
      <c r="G1969" s="26"/>
      <c r="I1969" s="207"/>
    </row>
    <row r="1970" spans="1:9" ht="12.75">
      <c r="A1970" s="73"/>
      <c r="B1970" s="672"/>
      <c r="C1970" s="107"/>
      <c r="D1970" s="191"/>
      <c r="E1970" s="14"/>
      <c r="F1970" s="14"/>
      <c r="G1970" s="26"/>
      <c r="I1970" s="207"/>
    </row>
    <row r="1971" spans="1:9" ht="12.75">
      <c r="A1971" s="73"/>
      <c r="B1971" s="672"/>
      <c r="C1971" s="107"/>
      <c r="D1971" s="191"/>
      <c r="E1971" s="14"/>
      <c r="F1971" s="14"/>
      <c r="G1971" s="26"/>
      <c r="I1971" s="207"/>
    </row>
    <row r="1972" spans="1:9" ht="12.75">
      <c r="A1972" s="73"/>
      <c r="B1972" s="672"/>
      <c r="C1972" s="107"/>
      <c r="D1972" s="191"/>
      <c r="E1972" s="14"/>
      <c r="F1972" s="14"/>
      <c r="G1972" s="26"/>
      <c r="I1972" s="207"/>
    </row>
    <row r="1973" spans="1:9" ht="12.75">
      <c r="A1973" s="73"/>
      <c r="B1973" s="672"/>
      <c r="C1973" s="107"/>
      <c r="D1973" s="191"/>
      <c r="E1973" s="14"/>
      <c r="F1973" s="14"/>
      <c r="G1973" s="26"/>
      <c r="I1973" s="207"/>
    </row>
    <row r="1974" spans="1:9" ht="12.75">
      <c r="A1974" s="73"/>
      <c r="B1974" s="672"/>
      <c r="C1974" s="107"/>
      <c r="D1974" s="191"/>
      <c r="E1974" s="14"/>
      <c r="F1974" s="14"/>
      <c r="G1974" s="26"/>
      <c r="I1974" s="207"/>
    </row>
    <row r="1975" spans="1:9" ht="12.75">
      <c r="A1975" s="73"/>
      <c r="B1975" s="672"/>
      <c r="C1975" s="107"/>
      <c r="D1975" s="191"/>
      <c r="E1975" s="14"/>
      <c r="F1975" s="14"/>
      <c r="G1975" s="26"/>
      <c r="I1975" s="207"/>
    </row>
    <row r="1976" spans="1:9" ht="12.75">
      <c r="A1976" s="73"/>
      <c r="B1976" s="672"/>
      <c r="C1976" s="107"/>
      <c r="D1976" s="191"/>
      <c r="E1976" s="14"/>
      <c r="F1976" s="14"/>
      <c r="G1976" s="26"/>
      <c r="I1976" s="207"/>
    </row>
    <row r="1977" spans="1:9" ht="12.75">
      <c r="A1977" s="73"/>
      <c r="B1977" s="672"/>
      <c r="C1977" s="107"/>
      <c r="D1977" s="191"/>
      <c r="E1977" s="14"/>
      <c r="F1977" s="14"/>
      <c r="G1977" s="26"/>
      <c r="I1977" s="207"/>
    </row>
    <row r="1978" spans="1:9" ht="12.75">
      <c r="A1978" s="73"/>
      <c r="B1978" s="672"/>
      <c r="C1978" s="107"/>
      <c r="D1978" s="191"/>
      <c r="E1978" s="14"/>
      <c r="F1978" s="14"/>
      <c r="G1978" s="26"/>
      <c r="I1978" s="207"/>
    </row>
    <row r="1979" spans="1:9" ht="12.75">
      <c r="A1979" s="73"/>
      <c r="B1979" s="672"/>
      <c r="C1979" s="107"/>
      <c r="D1979" s="191"/>
      <c r="E1979" s="14"/>
      <c r="F1979" s="14"/>
      <c r="G1979" s="26"/>
      <c r="I1979" s="207"/>
    </row>
    <row r="1980" spans="1:9" ht="12.75">
      <c r="A1980" s="73"/>
      <c r="B1980" s="672"/>
      <c r="C1980" s="107"/>
      <c r="D1980" s="191"/>
      <c r="E1980" s="14"/>
      <c r="F1980" s="14"/>
      <c r="G1980" s="26"/>
      <c r="I1980" s="207"/>
    </row>
    <row r="1981" spans="1:9" ht="12.75">
      <c r="A1981" s="73"/>
      <c r="B1981" s="672"/>
      <c r="C1981" s="107"/>
      <c r="D1981" s="191"/>
      <c r="E1981" s="14"/>
      <c r="F1981" s="14"/>
      <c r="G1981" s="26"/>
      <c r="I1981" s="207"/>
    </row>
    <row r="1982" spans="1:9" ht="12.75">
      <c r="A1982" s="73"/>
      <c r="B1982" s="672"/>
      <c r="C1982" s="107"/>
      <c r="D1982" s="191"/>
      <c r="E1982" s="14"/>
      <c r="F1982" s="14"/>
      <c r="G1982" s="26"/>
      <c r="I1982" s="207"/>
    </row>
    <row r="1983" spans="1:9" ht="12.75">
      <c r="A1983" s="73"/>
      <c r="B1983" s="672"/>
      <c r="C1983" s="107"/>
      <c r="D1983" s="191"/>
      <c r="E1983" s="14"/>
      <c r="F1983" s="14"/>
      <c r="G1983" s="26"/>
      <c r="I1983" s="207"/>
    </row>
    <row r="1984" spans="1:9" ht="12.75">
      <c r="A1984" s="73"/>
      <c r="B1984" s="672"/>
      <c r="C1984" s="107"/>
      <c r="D1984" s="191"/>
      <c r="E1984" s="14"/>
      <c r="F1984" s="14"/>
      <c r="G1984" s="26"/>
      <c r="I1984" s="207"/>
    </row>
    <row r="1985" spans="1:9" ht="12.75">
      <c r="A1985" s="73"/>
      <c r="B1985" s="672"/>
      <c r="C1985" s="107"/>
      <c r="D1985" s="191"/>
      <c r="E1985" s="14"/>
      <c r="F1985" s="14"/>
      <c r="G1985" s="26"/>
      <c r="I1985" s="207"/>
    </row>
    <row r="1986" spans="1:9" ht="12.75">
      <c r="A1986" s="73"/>
      <c r="B1986" s="672"/>
      <c r="C1986" s="107"/>
      <c r="D1986" s="191"/>
      <c r="E1986" s="14"/>
      <c r="F1986" s="14"/>
      <c r="G1986" s="26"/>
      <c r="I1986" s="207"/>
    </row>
    <row r="1987" spans="1:9" ht="12.75">
      <c r="A1987" s="73"/>
      <c r="B1987" s="672"/>
      <c r="C1987" s="107"/>
      <c r="D1987" s="191"/>
      <c r="E1987" s="14"/>
      <c r="F1987" s="14"/>
      <c r="G1987" s="26"/>
      <c r="I1987" s="207"/>
    </row>
    <row r="1988" spans="1:9" ht="12.75">
      <c r="A1988" s="73"/>
      <c r="B1988" s="672"/>
      <c r="C1988" s="107"/>
      <c r="D1988" s="191"/>
      <c r="E1988" s="14"/>
      <c r="F1988" s="14"/>
      <c r="G1988" s="26"/>
      <c r="I1988" s="207"/>
    </row>
    <row r="1989" spans="1:9" ht="12.75">
      <c r="A1989" s="73"/>
      <c r="B1989" s="672"/>
      <c r="C1989" s="107"/>
      <c r="D1989" s="191"/>
      <c r="E1989" s="14"/>
      <c r="F1989" s="14"/>
      <c r="G1989" s="26"/>
      <c r="I1989" s="207"/>
    </row>
    <row r="1990" spans="1:9" ht="12.75">
      <c r="A1990" s="73"/>
      <c r="B1990" s="672"/>
      <c r="C1990" s="107"/>
      <c r="D1990" s="191"/>
      <c r="E1990" s="14"/>
      <c r="F1990" s="14"/>
      <c r="G1990" s="26"/>
      <c r="I1990" s="207"/>
    </row>
    <row r="1991" spans="1:9" ht="12.75">
      <c r="A1991" s="73"/>
      <c r="B1991" s="672"/>
      <c r="C1991" s="107"/>
      <c r="D1991" s="191"/>
      <c r="E1991" s="14"/>
      <c r="F1991" s="14"/>
      <c r="G1991" s="26"/>
      <c r="I1991" s="207"/>
    </row>
    <row r="1992" spans="1:9" ht="12.75">
      <c r="A1992" s="73"/>
      <c r="B1992" s="672"/>
      <c r="C1992" s="107"/>
      <c r="D1992" s="191"/>
      <c r="E1992" s="14"/>
      <c r="F1992" s="14"/>
      <c r="G1992" s="26"/>
      <c r="I1992" s="207"/>
    </row>
    <row r="1993" spans="1:9" ht="12.75">
      <c r="A1993" s="73"/>
      <c r="B1993" s="672"/>
      <c r="C1993" s="107"/>
      <c r="D1993" s="191"/>
      <c r="E1993" s="14"/>
      <c r="F1993" s="14"/>
      <c r="G1993" s="26"/>
      <c r="I1993" s="207"/>
    </row>
    <row r="1994" spans="1:9" ht="12.75">
      <c r="A1994" s="73"/>
      <c r="B1994" s="672"/>
      <c r="C1994" s="107"/>
      <c r="D1994" s="191"/>
      <c r="E1994" s="14"/>
      <c r="F1994" s="14"/>
      <c r="G1994" s="26"/>
      <c r="I1994" s="207"/>
    </row>
    <row r="1995" spans="1:9" ht="12.75">
      <c r="A1995" s="73"/>
      <c r="B1995" s="672"/>
      <c r="C1995" s="107"/>
      <c r="D1995" s="191"/>
      <c r="E1995" s="14"/>
      <c r="F1995" s="14"/>
      <c r="G1995" s="26"/>
      <c r="I1995" s="207"/>
    </row>
    <row r="1996" spans="1:9" ht="12.75">
      <c r="A1996" s="73"/>
      <c r="B1996" s="672"/>
      <c r="C1996" s="107"/>
      <c r="D1996" s="191"/>
      <c r="E1996" s="14"/>
      <c r="F1996" s="14"/>
      <c r="G1996" s="26"/>
      <c r="I1996" s="207"/>
    </row>
    <row r="1997" spans="1:9" ht="12.75">
      <c r="A1997" s="73"/>
      <c r="B1997" s="672"/>
      <c r="C1997" s="107"/>
      <c r="D1997" s="191"/>
      <c r="E1997" s="14"/>
      <c r="F1997" s="14"/>
      <c r="G1997" s="26"/>
      <c r="I1997" s="207"/>
    </row>
    <row r="1998" spans="1:9" ht="12.75">
      <c r="A1998" s="73"/>
      <c r="B1998" s="672"/>
      <c r="C1998" s="107"/>
      <c r="D1998" s="191"/>
      <c r="E1998" s="14"/>
      <c r="F1998" s="14"/>
      <c r="G1998" s="26"/>
      <c r="I1998" s="207"/>
    </row>
    <row r="1999" spans="1:9" ht="12.75">
      <c r="A1999" s="73"/>
      <c r="B1999" s="672"/>
      <c r="C1999" s="107"/>
      <c r="D1999" s="191"/>
      <c r="E1999" s="14"/>
      <c r="F1999" s="14"/>
      <c r="G1999" s="26"/>
      <c r="I1999" s="207"/>
    </row>
    <row r="2000" spans="1:9" ht="12.75">
      <c r="A2000" s="73"/>
      <c r="B2000" s="672"/>
      <c r="C2000" s="107"/>
      <c r="D2000" s="191"/>
      <c r="E2000" s="14"/>
      <c r="F2000" s="14"/>
      <c r="G2000" s="26"/>
      <c r="I2000" s="207"/>
    </row>
    <row r="2001" spans="1:9" ht="12.75">
      <c r="A2001" s="73"/>
      <c r="B2001" s="672"/>
      <c r="C2001" s="107"/>
      <c r="D2001" s="191"/>
      <c r="E2001" s="14"/>
      <c r="F2001" s="14"/>
      <c r="G2001" s="26"/>
      <c r="I2001" s="207"/>
    </row>
    <row r="2002" spans="1:9" ht="12.75">
      <c r="A2002" s="73"/>
      <c r="B2002" s="672"/>
      <c r="C2002" s="107"/>
      <c r="D2002" s="191"/>
      <c r="E2002" s="14"/>
      <c r="F2002" s="14"/>
      <c r="G2002" s="26"/>
      <c r="I2002" s="207"/>
    </row>
    <row r="2003" spans="1:9" ht="12.75">
      <c r="A2003" s="73"/>
      <c r="B2003" s="672"/>
      <c r="C2003" s="107"/>
      <c r="D2003" s="191"/>
      <c r="E2003" s="14"/>
      <c r="F2003" s="14"/>
      <c r="G2003" s="26"/>
      <c r="I2003" s="207"/>
    </row>
    <row r="2004" spans="1:9" ht="12.75">
      <c r="A2004" s="73"/>
      <c r="B2004" s="672"/>
      <c r="C2004" s="107"/>
      <c r="D2004" s="191"/>
      <c r="E2004" s="14"/>
      <c r="F2004" s="14"/>
      <c r="G2004" s="26"/>
      <c r="I2004" s="207"/>
    </row>
    <row r="2005" spans="1:9" ht="12.75">
      <c r="A2005" s="73"/>
      <c r="B2005" s="672"/>
      <c r="C2005" s="107"/>
      <c r="D2005" s="191"/>
      <c r="E2005" s="14"/>
      <c r="F2005" s="14"/>
      <c r="G2005" s="26"/>
      <c r="I2005" s="207"/>
    </row>
    <row r="2006" spans="1:9" ht="12.75">
      <c r="A2006" s="73"/>
      <c r="B2006" s="672"/>
      <c r="C2006" s="107"/>
      <c r="D2006" s="191"/>
      <c r="E2006" s="14"/>
      <c r="F2006" s="14"/>
      <c r="G2006" s="26"/>
      <c r="I2006" s="207"/>
    </row>
    <row r="2007" spans="1:9" ht="12.75">
      <c r="A2007" s="73"/>
      <c r="B2007" s="672"/>
      <c r="C2007" s="107"/>
      <c r="D2007" s="191"/>
      <c r="E2007" s="14"/>
      <c r="F2007" s="14"/>
      <c r="G2007" s="26"/>
      <c r="I2007" s="207"/>
    </row>
    <row r="2008" spans="1:9" ht="12.75">
      <c r="A2008" s="73"/>
      <c r="B2008" s="672"/>
      <c r="C2008" s="107"/>
      <c r="D2008" s="191"/>
      <c r="E2008" s="14"/>
      <c r="F2008" s="14"/>
      <c r="G2008" s="26"/>
      <c r="I2008" s="207"/>
    </row>
    <row r="2009" spans="1:9" ht="12.75">
      <c r="A2009" s="73"/>
      <c r="B2009" s="672"/>
      <c r="C2009" s="107"/>
      <c r="D2009" s="191"/>
      <c r="E2009" s="14"/>
      <c r="F2009" s="14"/>
      <c r="G2009" s="26"/>
      <c r="I2009" s="207"/>
    </row>
    <row r="2010" spans="1:9" ht="12.75">
      <c r="A2010" s="73"/>
      <c r="B2010" s="672"/>
      <c r="C2010" s="107"/>
      <c r="D2010" s="191"/>
      <c r="E2010" s="14"/>
      <c r="F2010" s="14"/>
      <c r="G2010" s="26"/>
      <c r="I2010" s="207"/>
    </row>
    <row r="2011" spans="1:9" ht="12.75">
      <c r="A2011" s="73"/>
      <c r="B2011" s="672"/>
      <c r="C2011" s="107"/>
      <c r="D2011" s="191"/>
      <c r="E2011" s="14"/>
      <c r="F2011" s="14"/>
      <c r="G2011" s="26"/>
      <c r="I2011" s="207"/>
    </row>
    <row r="2012" spans="1:9" ht="12.75">
      <c r="A2012" s="73"/>
      <c r="B2012" s="672"/>
      <c r="C2012" s="107"/>
      <c r="D2012" s="191"/>
      <c r="E2012" s="14"/>
      <c r="F2012" s="14"/>
      <c r="G2012" s="26"/>
      <c r="I2012" s="207"/>
    </row>
    <row r="2013" spans="1:9" ht="12.75">
      <c r="A2013" s="73"/>
      <c r="B2013" s="672"/>
      <c r="C2013" s="107"/>
      <c r="D2013" s="191"/>
      <c r="E2013" s="14"/>
      <c r="F2013" s="14"/>
      <c r="G2013" s="26"/>
      <c r="I2013" s="207"/>
    </row>
    <row r="2014" spans="1:9" ht="12.75">
      <c r="A2014" s="73"/>
      <c r="B2014" s="672"/>
      <c r="C2014" s="107"/>
      <c r="D2014" s="191"/>
      <c r="E2014" s="14"/>
      <c r="F2014" s="14"/>
      <c r="G2014" s="26"/>
      <c r="I2014" s="207"/>
    </row>
    <row r="2015" spans="1:9" ht="12.75">
      <c r="A2015" s="73"/>
      <c r="B2015" s="672"/>
      <c r="C2015" s="107"/>
      <c r="D2015" s="191"/>
      <c r="E2015" s="14"/>
      <c r="F2015" s="14"/>
      <c r="G2015" s="26"/>
      <c r="I2015" s="207"/>
    </row>
    <row r="2016" spans="1:9" ht="12.75">
      <c r="A2016" s="73"/>
      <c r="B2016" s="672"/>
      <c r="C2016" s="107"/>
      <c r="D2016" s="191"/>
      <c r="E2016" s="14"/>
      <c r="F2016" s="14"/>
      <c r="G2016" s="26"/>
      <c r="I2016" s="207"/>
    </row>
    <row r="2017" spans="1:9" ht="12.75">
      <c r="A2017" s="73"/>
      <c r="B2017" s="672"/>
      <c r="C2017" s="107"/>
      <c r="D2017" s="191"/>
      <c r="E2017" s="14"/>
      <c r="F2017" s="14"/>
      <c r="G2017" s="26"/>
      <c r="I2017" s="207"/>
    </row>
    <row r="2018" spans="1:9" ht="12.75">
      <c r="A2018" s="73"/>
      <c r="B2018" s="672"/>
      <c r="C2018" s="107"/>
      <c r="D2018" s="191"/>
      <c r="E2018" s="14"/>
      <c r="F2018" s="14"/>
      <c r="G2018" s="26"/>
      <c r="I2018" s="207"/>
    </row>
    <row r="2019" spans="1:9" ht="12.75">
      <c r="A2019" s="73"/>
      <c r="B2019" s="672"/>
      <c r="C2019" s="107"/>
      <c r="D2019" s="191"/>
      <c r="E2019" s="14"/>
      <c r="F2019" s="14"/>
      <c r="G2019" s="26"/>
      <c r="I2019" s="207"/>
    </row>
    <row r="2020" spans="1:9" ht="12.75">
      <c r="A2020" s="73"/>
      <c r="B2020" s="672"/>
      <c r="C2020" s="107"/>
      <c r="D2020" s="191"/>
      <c r="E2020" s="14"/>
      <c r="F2020" s="14"/>
      <c r="G2020" s="26"/>
      <c r="I2020" s="207"/>
    </row>
    <row r="2021" spans="1:9" ht="12.75">
      <c r="A2021" s="73"/>
      <c r="B2021" s="672"/>
      <c r="C2021" s="107"/>
      <c r="D2021" s="191"/>
      <c r="E2021" s="14"/>
      <c r="F2021" s="14"/>
      <c r="G2021" s="26"/>
      <c r="I2021" s="207"/>
    </row>
    <row r="2022" spans="1:9" ht="12.75">
      <c r="A2022" s="73"/>
      <c r="B2022" s="672"/>
      <c r="C2022" s="107"/>
      <c r="D2022" s="191"/>
      <c r="E2022" s="14"/>
      <c r="F2022" s="14"/>
      <c r="G2022" s="26"/>
      <c r="I2022" s="207"/>
    </row>
    <row r="2023" spans="1:9" ht="12.75">
      <c r="A2023" s="73"/>
      <c r="B2023" s="672"/>
      <c r="C2023" s="107"/>
      <c r="D2023" s="191"/>
      <c r="E2023" s="14"/>
      <c r="F2023" s="14"/>
      <c r="G2023" s="26"/>
      <c r="I2023" s="207"/>
    </row>
    <row r="2024" spans="1:9" ht="12.75">
      <c r="A2024" s="73"/>
      <c r="B2024" s="672"/>
      <c r="C2024" s="107"/>
      <c r="D2024" s="191"/>
      <c r="E2024" s="14"/>
      <c r="F2024" s="14"/>
      <c r="G2024" s="26"/>
      <c r="I2024" s="207"/>
    </row>
    <row r="2025" spans="1:9" ht="12.75">
      <c r="A2025" s="73"/>
      <c r="B2025" s="672"/>
      <c r="C2025" s="107"/>
      <c r="D2025" s="191"/>
      <c r="E2025" s="14"/>
      <c r="F2025" s="14"/>
      <c r="G2025" s="26"/>
      <c r="I2025" s="207"/>
    </row>
    <row r="2026" spans="1:9" ht="12.75">
      <c r="A2026" s="73"/>
      <c r="B2026" s="672"/>
      <c r="C2026" s="107"/>
      <c r="D2026" s="191"/>
      <c r="E2026" s="14"/>
      <c r="F2026" s="14"/>
      <c r="G2026" s="26"/>
      <c r="I2026" s="207"/>
    </row>
    <row r="2027" spans="1:9" ht="12.75">
      <c r="A2027" s="73"/>
      <c r="B2027" s="672"/>
      <c r="C2027" s="107"/>
      <c r="D2027" s="191"/>
      <c r="E2027" s="14"/>
      <c r="F2027" s="14"/>
      <c r="G2027" s="26"/>
      <c r="I2027" s="207"/>
    </row>
    <row r="2028" spans="1:9" ht="12.75">
      <c r="A2028" s="73"/>
      <c r="B2028" s="672"/>
      <c r="C2028" s="107"/>
      <c r="D2028" s="191"/>
      <c r="E2028" s="14"/>
      <c r="F2028" s="14"/>
      <c r="G2028" s="26"/>
      <c r="I2028" s="207"/>
    </row>
    <row r="2029" spans="1:9" ht="12.75">
      <c r="A2029" s="73"/>
      <c r="B2029" s="672"/>
      <c r="C2029" s="107"/>
      <c r="D2029" s="191"/>
      <c r="E2029" s="14"/>
      <c r="F2029" s="14"/>
      <c r="G2029" s="26"/>
      <c r="I2029" s="207"/>
    </row>
    <row r="2030" spans="1:9" ht="12.75">
      <c r="A2030" s="73"/>
      <c r="B2030" s="672"/>
      <c r="C2030" s="107"/>
      <c r="D2030" s="191"/>
      <c r="E2030" s="14"/>
      <c r="F2030" s="14"/>
      <c r="G2030" s="26"/>
      <c r="I2030" s="207"/>
    </row>
    <row r="2031" spans="1:9" ht="12.75">
      <c r="A2031" s="73"/>
      <c r="B2031" s="672"/>
      <c r="C2031" s="107"/>
      <c r="D2031" s="191"/>
      <c r="E2031" s="14"/>
      <c r="F2031" s="14"/>
      <c r="G2031" s="26"/>
      <c r="I2031" s="207"/>
    </row>
    <row r="2032" spans="1:9" ht="12.75">
      <c r="A2032" s="73"/>
      <c r="B2032" s="672"/>
      <c r="C2032" s="107"/>
      <c r="D2032" s="191"/>
      <c r="E2032" s="14"/>
      <c r="F2032" s="14"/>
      <c r="G2032" s="26"/>
      <c r="I2032" s="207"/>
    </row>
    <row r="2033" spans="1:9" ht="12.75">
      <c r="A2033" s="73"/>
      <c r="B2033" s="672"/>
      <c r="C2033" s="107"/>
      <c r="D2033" s="191"/>
      <c r="E2033" s="14"/>
      <c r="F2033" s="14"/>
      <c r="G2033" s="26"/>
      <c r="I2033" s="207"/>
    </row>
    <row r="2034" spans="1:9" ht="12.75">
      <c r="A2034" s="73"/>
      <c r="B2034" s="672"/>
      <c r="C2034" s="107"/>
      <c r="D2034" s="191"/>
      <c r="E2034" s="14"/>
      <c r="F2034" s="14"/>
      <c r="G2034" s="26"/>
      <c r="I2034" s="207"/>
    </row>
    <row r="2035" spans="1:9" ht="12.75">
      <c r="A2035" s="73"/>
      <c r="B2035" s="672"/>
      <c r="C2035" s="107"/>
      <c r="D2035" s="191"/>
      <c r="E2035" s="14"/>
      <c r="F2035" s="14"/>
      <c r="G2035" s="26"/>
      <c r="I2035" s="207"/>
    </row>
    <row r="2036" spans="1:9" ht="12.75">
      <c r="A2036" s="73"/>
      <c r="B2036" s="672"/>
      <c r="C2036" s="107"/>
      <c r="D2036" s="191"/>
      <c r="E2036" s="14"/>
      <c r="F2036" s="14"/>
      <c r="G2036" s="26"/>
      <c r="I2036" s="207"/>
    </row>
    <row r="2037" spans="1:9" ht="12.75">
      <c r="A2037" s="73"/>
      <c r="B2037" s="672"/>
      <c r="C2037" s="107"/>
      <c r="D2037" s="191"/>
      <c r="E2037" s="14"/>
      <c r="F2037" s="14"/>
      <c r="G2037" s="26"/>
      <c r="I2037" s="207"/>
    </row>
    <row r="2038" spans="1:9" ht="12.75">
      <c r="A2038" s="73"/>
      <c r="B2038" s="672"/>
      <c r="C2038" s="107"/>
      <c r="D2038" s="191"/>
      <c r="E2038" s="14"/>
      <c r="F2038" s="14"/>
      <c r="G2038" s="26"/>
      <c r="I2038" s="207"/>
    </row>
    <row r="2039" spans="1:9" ht="12.75">
      <c r="A2039" s="73"/>
      <c r="B2039" s="672"/>
      <c r="C2039" s="107"/>
      <c r="D2039" s="191"/>
      <c r="E2039" s="14"/>
      <c r="F2039" s="14"/>
      <c r="G2039" s="26"/>
      <c r="I2039" s="207"/>
    </row>
    <row r="2040" spans="1:9" ht="12.75">
      <c r="A2040" s="73"/>
      <c r="B2040" s="672"/>
      <c r="C2040" s="107"/>
      <c r="D2040" s="191"/>
      <c r="E2040" s="14"/>
      <c r="F2040" s="14"/>
      <c r="G2040" s="26"/>
      <c r="I2040" s="207"/>
    </row>
    <row r="2041" spans="1:9" ht="12.75">
      <c r="A2041" s="73"/>
      <c r="B2041" s="672"/>
      <c r="C2041" s="107"/>
      <c r="D2041" s="191"/>
      <c r="E2041" s="14"/>
      <c r="F2041" s="14"/>
      <c r="G2041" s="26"/>
      <c r="I2041" s="207"/>
    </row>
    <row r="2042" spans="1:9" ht="12.75">
      <c r="A2042" s="73"/>
      <c r="B2042" s="672"/>
      <c r="C2042" s="107"/>
      <c r="D2042" s="191"/>
      <c r="E2042" s="14"/>
      <c r="F2042" s="14"/>
      <c r="G2042" s="26"/>
      <c r="I2042" s="207"/>
    </row>
    <row r="2043" spans="1:9" ht="12.75">
      <c r="A2043" s="73"/>
      <c r="B2043" s="672"/>
      <c r="C2043" s="107"/>
      <c r="D2043" s="191"/>
      <c r="E2043" s="14"/>
      <c r="F2043" s="14"/>
      <c r="G2043" s="26"/>
      <c r="I2043" s="207"/>
    </row>
    <row r="2044" spans="1:9" ht="12.75">
      <c r="A2044" s="73"/>
      <c r="B2044" s="672"/>
      <c r="C2044" s="107"/>
      <c r="D2044" s="191"/>
      <c r="E2044" s="14"/>
      <c r="F2044" s="14"/>
      <c r="G2044" s="26"/>
      <c r="I2044" s="207"/>
    </row>
    <row r="2045" spans="1:9" ht="12.75">
      <c r="A2045" s="73"/>
      <c r="B2045" s="672"/>
      <c r="C2045" s="107"/>
      <c r="D2045" s="191"/>
      <c r="E2045" s="14"/>
      <c r="F2045" s="14"/>
      <c r="G2045" s="26"/>
      <c r="I2045" s="207"/>
    </row>
    <row r="2046" spans="1:9" ht="12.75">
      <c r="A2046" s="73"/>
      <c r="B2046" s="672"/>
      <c r="C2046" s="107"/>
      <c r="D2046" s="191"/>
      <c r="E2046" s="14"/>
      <c r="F2046" s="14"/>
      <c r="G2046" s="26"/>
      <c r="I2046" s="207"/>
    </row>
    <row r="2047" spans="1:9" ht="12.75">
      <c r="A2047" s="73"/>
      <c r="B2047" s="672"/>
      <c r="C2047" s="107"/>
      <c r="D2047" s="191"/>
      <c r="E2047" s="14"/>
      <c r="F2047" s="14"/>
      <c r="G2047" s="26"/>
      <c r="I2047" s="207"/>
    </row>
    <row r="2048" spans="1:9" ht="12.75">
      <c r="A2048" s="73"/>
      <c r="B2048" s="672"/>
      <c r="C2048" s="107"/>
      <c r="D2048" s="191"/>
      <c r="E2048" s="14"/>
      <c r="F2048" s="14"/>
      <c r="G2048" s="26"/>
      <c r="I2048" s="207"/>
    </row>
    <row r="2049" spans="1:9" ht="12.75">
      <c r="A2049" s="73"/>
      <c r="B2049" s="672"/>
      <c r="C2049" s="107"/>
      <c r="D2049" s="191"/>
      <c r="E2049" s="14"/>
      <c r="F2049" s="14"/>
      <c r="G2049" s="26"/>
      <c r="I2049" s="207"/>
    </row>
    <row r="2050" spans="1:9" ht="12.75">
      <c r="A2050" s="73"/>
      <c r="B2050" s="672"/>
      <c r="C2050" s="107"/>
      <c r="D2050" s="191"/>
      <c r="E2050" s="14"/>
      <c r="F2050" s="14"/>
      <c r="G2050" s="26"/>
      <c r="I2050" s="207"/>
    </row>
    <row r="2051" spans="1:9" ht="12.75">
      <c r="A2051" s="73"/>
      <c r="B2051" s="672"/>
      <c r="C2051" s="107"/>
      <c r="D2051" s="191"/>
      <c r="E2051" s="14"/>
      <c r="F2051" s="14"/>
      <c r="G2051" s="26"/>
      <c r="I2051" s="207"/>
    </row>
    <row r="2052" spans="1:9" ht="12.75">
      <c r="A2052" s="73"/>
      <c r="B2052" s="672"/>
      <c r="C2052" s="107"/>
      <c r="D2052" s="191"/>
      <c r="E2052" s="14"/>
      <c r="F2052" s="14"/>
      <c r="G2052" s="26"/>
      <c r="I2052" s="207"/>
    </row>
    <row r="2053" spans="1:9" ht="12.75">
      <c r="A2053" s="73"/>
      <c r="B2053" s="672"/>
      <c r="C2053" s="107"/>
      <c r="D2053" s="191"/>
      <c r="E2053" s="14"/>
      <c r="F2053" s="14"/>
      <c r="G2053" s="26"/>
      <c r="I2053" s="207"/>
    </row>
    <row r="2054" spans="1:9" ht="12.75">
      <c r="A2054" s="73"/>
      <c r="B2054" s="672"/>
      <c r="C2054" s="107"/>
      <c r="D2054" s="191"/>
      <c r="E2054" s="14"/>
      <c r="F2054" s="14"/>
      <c r="G2054" s="26"/>
      <c r="I2054" s="207"/>
    </row>
    <row r="2055" spans="1:9" ht="12.75">
      <c r="A2055" s="73"/>
      <c r="B2055" s="672"/>
      <c r="C2055" s="107"/>
      <c r="D2055" s="191"/>
      <c r="E2055" s="14"/>
      <c r="F2055" s="14"/>
      <c r="G2055" s="26"/>
      <c r="I2055" s="207"/>
    </row>
    <row r="2056" spans="1:9" ht="12.75">
      <c r="A2056" s="73"/>
      <c r="B2056" s="672"/>
      <c r="C2056" s="107"/>
      <c r="D2056" s="191"/>
      <c r="E2056" s="14"/>
      <c r="F2056" s="14"/>
      <c r="G2056" s="26"/>
      <c r="I2056" s="207"/>
    </row>
    <row r="2057" spans="1:9" ht="12.75">
      <c r="A2057" s="73"/>
      <c r="B2057" s="672"/>
      <c r="C2057" s="107"/>
      <c r="D2057" s="191"/>
      <c r="E2057" s="14"/>
      <c r="F2057" s="14"/>
      <c r="G2057" s="26"/>
      <c r="I2057" s="207"/>
    </row>
    <row r="2058" spans="1:9" ht="12.75">
      <c r="A2058" s="73"/>
      <c r="B2058" s="672"/>
      <c r="C2058" s="107"/>
      <c r="D2058" s="191"/>
      <c r="E2058" s="14"/>
      <c r="F2058" s="14"/>
      <c r="G2058" s="26"/>
      <c r="I2058" s="207"/>
    </row>
    <row r="2059" spans="1:9" ht="12.75">
      <c r="A2059" s="73"/>
      <c r="B2059" s="672"/>
      <c r="C2059" s="107"/>
      <c r="D2059" s="191"/>
      <c r="E2059" s="14"/>
      <c r="F2059" s="14"/>
      <c r="G2059" s="26"/>
      <c r="I2059" s="207"/>
    </row>
    <row r="2060" spans="1:9" ht="12.75">
      <c r="A2060" s="73"/>
      <c r="B2060" s="672"/>
      <c r="C2060" s="107"/>
      <c r="D2060" s="191"/>
      <c r="E2060" s="14"/>
      <c r="F2060" s="14"/>
      <c r="G2060" s="26"/>
      <c r="I2060" s="207"/>
    </row>
    <row r="2061" spans="1:9" ht="12.75">
      <c r="A2061" s="73"/>
      <c r="B2061" s="672"/>
      <c r="C2061" s="107"/>
      <c r="D2061" s="191"/>
      <c r="E2061" s="14"/>
      <c r="F2061" s="14"/>
      <c r="G2061" s="26"/>
      <c r="I2061" s="207"/>
    </row>
    <row r="2062" spans="1:9" ht="12.75">
      <c r="A2062" s="73"/>
      <c r="B2062" s="672"/>
      <c r="C2062" s="107"/>
      <c r="D2062" s="191"/>
      <c r="E2062" s="14"/>
      <c r="F2062" s="14"/>
      <c r="G2062" s="26"/>
      <c r="I2062" s="207"/>
    </row>
    <row r="2063" spans="1:9" ht="12.75">
      <c r="A2063" s="73"/>
      <c r="B2063" s="672"/>
      <c r="C2063" s="107"/>
      <c r="D2063" s="191"/>
      <c r="E2063" s="14"/>
      <c r="F2063" s="14"/>
      <c r="G2063" s="26"/>
      <c r="I2063" s="207"/>
    </row>
    <row r="2064" spans="1:9" ht="12.75">
      <c r="A2064" s="73"/>
      <c r="B2064" s="672"/>
      <c r="C2064" s="107"/>
      <c r="D2064" s="191"/>
      <c r="E2064" s="14"/>
      <c r="F2064" s="14"/>
      <c r="G2064" s="26"/>
      <c r="I2064" s="207"/>
    </row>
    <row r="2065" spans="1:9" ht="12.75">
      <c r="A2065" s="73"/>
      <c r="B2065" s="672"/>
      <c r="C2065" s="107"/>
      <c r="D2065" s="191"/>
      <c r="E2065" s="14"/>
      <c r="F2065" s="14"/>
      <c r="G2065" s="26"/>
      <c r="I2065" s="207"/>
    </row>
    <row r="2066" spans="1:9" ht="12.75">
      <c r="A2066" s="73"/>
      <c r="B2066" s="672"/>
      <c r="C2066" s="107"/>
      <c r="D2066" s="191"/>
      <c r="E2066" s="14"/>
      <c r="F2066" s="14"/>
      <c r="G2066" s="26"/>
      <c r="I2066" s="207"/>
    </row>
    <row r="2067" spans="1:9" ht="12.75">
      <c r="A2067" s="73"/>
      <c r="B2067" s="672"/>
      <c r="C2067" s="107"/>
      <c r="D2067" s="191"/>
      <c r="E2067" s="14"/>
      <c r="F2067" s="14"/>
      <c r="G2067" s="26"/>
      <c r="I2067" s="207"/>
    </row>
    <row r="2068" spans="1:9" ht="12.75">
      <c r="A2068" s="73"/>
      <c r="B2068" s="672"/>
      <c r="C2068" s="107"/>
      <c r="D2068" s="191"/>
      <c r="E2068" s="14"/>
      <c r="F2068" s="14"/>
      <c r="G2068" s="26"/>
      <c r="I2068" s="207"/>
    </row>
    <row r="2069" spans="1:9" ht="12.75">
      <c r="A2069" s="73"/>
      <c r="B2069" s="672"/>
      <c r="C2069" s="107"/>
      <c r="D2069" s="191"/>
      <c r="E2069" s="14"/>
      <c r="F2069" s="14"/>
      <c r="G2069" s="26"/>
      <c r="I2069" s="207"/>
    </row>
    <row r="2070" spans="1:9" ht="12.75">
      <c r="A2070" s="73"/>
      <c r="B2070" s="672"/>
      <c r="C2070" s="107"/>
      <c r="D2070" s="191"/>
      <c r="E2070" s="14"/>
      <c r="F2070" s="14"/>
      <c r="G2070" s="26"/>
      <c r="I2070" s="207"/>
    </row>
    <row r="2071" spans="1:9" ht="12.75">
      <c r="A2071" s="73"/>
      <c r="B2071" s="672"/>
      <c r="C2071" s="107"/>
      <c r="D2071" s="191"/>
      <c r="E2071" s="14"/>
      <c r="F2071" s="14"/>
      <c r="G2071" s="26"/>
      <c r="I2071" s="207"/>
    </row>
    <row r="2072" spans="1:9" ht="12.75">
      <c r="A2072" s="73"/>
      <c r="B2072" s="672"/>
      <c r="C2072" s="107"/>
      <c r="D2072" s="191"/>
      <c r="E2072" s="14"/>
      <c r="F2072" s="14"/>
      <c r="G2072" s="26"/>
      <c r="I2072" s="207"/>
    </row>
    <row r="2073" spans="1:9" ht="12.75">
      <c r="A2073" s="73"/>
      <c r="B2073" s="672"/>
      <c r="C2073" s="107"/>
      <c r="D2073" s="191"/>
      <c r="E2073" s="14"/>
      <c r="F2073" s="14"/>
      <c r="G2073" s="26"/>
      <c r="I2073" s="207"/>
    </row>
    <row r="2074" spans="1:9" ht="12.75">
      <c r="A2074" s="73"/>
      <c r="B2074" s="672"/>
      <c r="C2074" s="107"/>
      <c r="D2074" s="191"/>
      <c r="E2074" s="14"/>
      <c r="F2074" s="14"/>
      <c r="G2074" s="26"/>
      <c r="I2074" s="207"/>
    </row>
    <row r="2075" spans="1:9" ht="12.75">
      <c r="A2075" s="73"/>
      <c r="B2075" s="672"/>
      <c r="C2075" s="107"/>
      <c r="D2075" s="191"/>
      <c r="E2075" s="14"/>
      <c r="F2075" s="14"/>
      <c r="G2075" s="26"/>
      <c r="I2075" s="207"/>
    </row>
    <row r="2076" spans="1:9" ht="12.75">
      <c r="A2076" s="73"/>
      <c r="B2076" s="672"/>
      <c r="C2076" s="107"/>
      <c r="D2076" s="191"/>
      <c r="E2076" s="14"/>
      <c r="F2076" s="14"/>
      <c r="G2076" s="26"/>
      <c r="I2076" s="207"/>
    </row>
    <row r="2077" spans="1:9" ht="12.75">
      <c r="A2077" s="73"/>
      <c r="B2077" s="672"/>
      <c r="C2077" s="107"/>
      <c r="D2077" s="191"/>
      <c r="E2077" s="14"/>
      <c r="F2077" s="14"/>
      <c r="G2077" s="26"/>
      <c r="I2077" s="207"/>
    </row>
    <row r="2078" spans="1:9" ht="12.75">
      <c r="A2078" s="73"/>
      <c r="B2078" s="672"/>
      <c r="C2078" s="107"/>
      <c r="D2078" s="191"/>
      <c r="E2078" s="14"/>
      <c r="F2078" s="14"/>
      <c r="G2078" s="26"/>
      <c r="I2078" s="207"/>
    </row>
    <row r="2079" spans="1:9" ht="12.75">
      <c r="A2079" s="73"/>
      <c r="B2079" s="672"/>
      <c r="C2079" s="107"/>
      <c r="D2079" s="191"/>
      <c r="E2079" s="14"/>
      <c r="F2079" s="14"/>
      <c r="G2079" s="26"/>
      <c r="I2079" s="207"/>
    </row>
    <row r="2080" spans="1:9" ht="12.75">
      <c r="A2080" s="73"/>
      <c r="B2080" s="672"/>
      <c r="C2080" s="107"/>
      <c r="D2080" s="191"/>
      <c r="E2080" s="14"/>
      <c r="F2080" s="14"/>
      <c r="G2080" s="26"/>
      <c r="I2080" s="207"/>
    </row>
    <row r="2081" spans="1:9" ht="12.75">
      <c r="A2081" s="73"/>
      <c r="B2081" s="672"/>
      <c r="C2081" s="107"/>
      <c r="D2081" s="191"/>
      <c r="E2081" s="14"/>
      <c r="F2081" s="14"/>
      <c r="G2081" s="26"/>
      <c r="I2081" s="207"/>
    </row>
    <row r="2082" spans="1:9" ht="12.75">
      <c r="A2082" s="73"/>
      <c r="B2082" s="672"/>
      <c r="C2082" s="107"/>
      <c r="D2082" s="191"/>
      <c r="E2082" s="14"/>
      <c r="F2082" s="14"/>
      <c r="G2082" s="26"/>
      <c r="I2082" s="207"/>
    </row>
    <row r="2083" spans="1:9" ht="12.75">
      <c r="A2083" s="73"/>
      <c r="B2083" s="672"/>
      <c r="C2083" s="107"/>
      <c r="D2083" s="191"/>
      <c r="E2083" s="14"/>
      <c r="F2083" s="14"/>
      <c r="G2083" s="26"/>
      <c r="I2083" s="207"/>
    </row>
    <row r="2084" spans="1:9" ht="12.75">
      <c r="A2084" s="73"/>
      <c r="B2084" s="672"/>
      <c r="C2084" s="107"/>
      <c r="D2084" s="191"/>
      <c r="E2084" s="14"/>
      <c r="F2084" s="14"/>
      <c r="G2084" s="26"/>
      <c r="I2084" s="207"/>
    </row>
    <row r="2085" spans="1:9" ht="12.75">
      <c r="A2085" s="73"/>
      <c r="B2085" s="672"/>
      <c r="C2085" s="107"/>
      <c r="D2085" s="191"/>
      <c r="E2085" s="14"/>
      <c r="F2085" s="14"/>
      <c r="G2085" s="26"/>
      <c r="I2085" s="207"/>
    </row>
    <row r="2086" spans="1:9" ht="12.75">
      <c r="A2086" s="73"/>
      <c r="B2086" s="672"/>
      <c r="C2086" s="107"/>
      <c r="D2086" s="191"/>
      <c r="E2086" s="14"/>
      <c r="F2086" s="14"/>
      <c r="G2086" s="26"/>
      <c r="I2086" s="207"/>
    </row>
    <row r="2087" spans="1:9" ht="12.75">
      <c r="A2087" s="73"/>
      <c r="B2087" s="672"/>
      <c r="C2087" s="107"/>
      <c r="D2087" s="191"/>
      <c r="E2087" s="14"/>
      <c r="F2087" s="14"/>
      <c r="G2087" s="26"/>
      <c r="I2087" s="207"/>
    </row>
    <row r="2088" spans="1:9" ht="12.75">
      <c r="A2088" s="73"/>
      <c r="B2088" s="672"/>
      <c r="C2088" s="107"/>
      <c r="D2088" s="191"/>
      <c r="E2088" s="14"/>
      <c r="F2088" s="14"/>
      <c r="G2088" s="26"/>
      <c r="I2088" s="207"/>
    </row>
    <row r="2089" spans="1:9" ht="12.75">
      <c r="A2089" s="73"/>
      <c r="B2089" s="672"/>
      <c r="C2089" s="107"/>
      <c r="D2089" s="191"/>
      <c r="E2089" s="14"/>
      <c r="F2089" s="14"/>
      <c r="G2089" s="26"/>
      <c r="I2089" s="207"/>
    </row>
    <row r="2090" spans="1:9" ht="12.75">
      <c r="A2090" s="73"/>
      <c r="B2090" s="672"/>
      <c r="C2090" s="107"/>
      <c r="D2090" s="191"/>
      <c r="E2090" s="14"/>
      <c r="F2090" s="14"/>
      <c r="G2090" s="26"/>
      <c r="I2090" s="207"/>
    </row>
    <row r="2091" spans="1:9" ht="12.75">
      <c r="A2091" s="73"/>
      <c r="B2091" s="672"/>
      <c r="C2091" s="107"/>
      <c r="D2091" s="191"/>
      <c r="E2091" s="14"/>
      <c r="F2091" s="14"/>
      <c r="G2091" s="26"/>
      <c r="I2091" s="207"/>
    </row>
    <row r="2092" spans="1:9" ht="12.75">
      <c r="A2092" s="73"/>
      <c r="B2092" s="672"/>
      <c r="C2092" s="107"/>
      <c r="D2092" s="191"/>
      <c r="E2092" s="14"/>
      <c r="F2092" s="14"/>
      <c r="G2092" s="26"/>
      <c r="I2092" s="207"/>
    </row>
    <row r="2093" spans="1:9" ht="12.75">
      <c r="A2093" s="73"/>
      <c r="B2093" s="672"/>
      <c r="C2093" s="107"/>
      <c r="D2093" s="191"/>
      <c r="E2093" s="14"/>
      <c r="F2093" s="14"/>
      <c r="G2093" s="26"/>
      <c r="I2093" s="207"/>
    </row>
    <row r="2094" spans="1:9" ht="12.75">
      <c r="A2094" s="73"/>
      <c r="B2094" s="672"/>
      <c r="C2094" s="107"/>
      <c r="D2094" s="191"/>
      <c r="E2094" s="14"/>
      <c r="F2094" s="14"/>
      <c r="G2094" s="26"/>
      <c r="I2094" s="207"/>
    </row>
    <row r="2095" spans="1:9" ht="12.75">
      <c r="A2095" s="73"/>
      <c r="B2095" s="672"/>
      <c r="C2095" s="107"/>
      <c r="D2095" s="191"/>
      <c r="E2095" s="14"/>
      <c r="F2095" s="14"/>
      <c r="G2095" s="26"/>
      <c r="I2095" s="207"/>
    </row>
    <row r="2096" spans="1:9" ht="12.75">
      <c r="A2096" s="73"/>
      <c r="B2096" s="672"/>
      <c r="C2096" s="107"/>
      <c r="D2096" s="191"/>
      <c r="E2096" s="14"/>
      <c r="F2096" s="14"/>
      <c r="G2096" s="26"/>
      <c r="I2096" s="207"/>
    </row>
    <row r="2097" spans="1:9" ht="12.75">
      <c r="A2097" s="73"/>
      <c r="B2097" s="672"/>
      <c r="C2097" s="107"/>
      <c r="D2097" s="191"/>
      <c r="E2097" s="14"/>
      <c r="F2097" s="14"/>
      <c r="G2097" s="26"/>
      <c r="I2097" s="207"/>
    </row>
    <row r="2098" spans="1:9" ht="12.75">
      <c r="A2098" s="73"/>
      <c r="B2098" s="672"/>
      <c r="C2098" s="107"/>
      <c r="D2098" s="191"/>
      <c r="E2098" s="14"/>
      <c r="F2098" s="14"/>
      <c r="G2098" s="26"/>
      <c r="I2098" s="207"/>
    </row>
    <row r="2099" spans="1:9" ht="12.75">
      <c r="A2099" s="73"/>
      <c r="B2099" s="672"/>
      <c r="C2099" s="107"/>
      <c r="D2099" s="191"/>
      <c r="E2099" s="14"/>
      <c r="F2099" s="14"/>
      <c r="G2099" s="26"/>
      <c r="I2099" s="207"/>
    </row>
    <row r="2100" spans="1:9" ht="12.75">
      <c r="A2100" s="73"/>
      <c r="B2100" s="672"/>
      <c r="C2100" s="107"/>
      <c r="D2100" s="191"/>
      <c r="E2100" s="14"/>
      <c r="F2100" s="14"/>
      <c r="G2100" s="26"/>
      <c r="I2100" s="207"/>
    </row>
    <row r="2101" spans="1:9" ht="12.75">
      <c r="A2101" s="73"/>
      <c r="B2101" s="672"/>
      <c r="C2101" s="107"/>
      <c r="D2101" s="191"/>
      <c r="E2101" s="14"/>
      <c r="F2101" s="14"/>
      <c r="G2101" s="26"/>
      <c r="I2101" s="207"/>
    </row>
    <row r="2102" spans="1:9" ht="12.75">
      <c r="A2102" s="73"/>
      <c r="B2102" s="672"/>
      <c r="C2102" s="107"/>
      <c r="D2102" s="191"/>
      <c r="E2102" s="14"/>
      <c r="F2102" s="14"/>
      <c r="G2102" s="26"/>
      <c r="I2102" s="207"/>
    </row>
    <row r="2103" spans="1:9" ht="12.75">
      <c r="A2103" s="73"/>
      <c r="B2103" s="672"/>
      <c r="C2103" s="107"/>
      <c r="D2103" s="191"/>
      <c r="E2103" s="14"/>
      <c r="F2103" s="14"/>
      <c r="G2103" s="26"/>
      <c r="I2103" s="207"/>
    </row>
    <row r="2104" spans="1:9" ht="12.75">
      <c r="A2104" s="73"/>
      <c r="B2104" s="672"/>
      <c r="C2104" s="107"/>
      <c r="D2104" s="191"/>
      <c r="E2104" s="14"/>
      <c r="F2104" s="14"/>
      <c r="G2104" s="26"/>
      <c r="I2104" s="207"/>
    </row>
    <row r="2105" spans="1:9" ht="12.75">
      <c r="A2105" s="73"/>
      <c r="B2105" s="672"/>
      <c r="C2105" s="107"/>
      <c r="D2105" s="191"/>
      <c r="E2105" s="14"/>
      <c r="F2105" s="14"/>
      <c r="G2105" s="26"/>
      <c r="I2105" s="207"/>
    </row>
    <row r="2106" spans="1:9" ht="12.75">
      <c r="A2106" s="73"/>
      <c r="B2106" s="672"/>
      <c r="C2106" s="107"/>
      <c r="D2106" s="191"/>
      <c r="E2106" s="14"/>
      <c r="F2106" s="14"/>
      <c r="G2106" s="26"/>
      <c r="I2106" s="207"/>
    </row>
    <row r="2107" spans="1:9" ht="12.75">
      <c r="A2107" s="73"/>
      <c r="B2107" s="672"/>
      <c r="C2107" s="107"/>
      <c r="D2107" s="191"/>
      <c r="E2107" s="14"/>
      <c r="F2107" s="14"/>
      <c r="G2107" s="26"/>
      <c r="I2107" s="207"/>
    </row>
    <row r="2108" spans="1:9" ht="12.75">
      <c r="A2108" s="73"/>
      <c r="B2108" s="672"/>
      <c r="C2108" s="107"/>
      <c r="D2108" s="191"/>
      <c r="E2108" s="14"/>
      <c r="F2108" s="14"/>
      <c r="G2108" s="26"/>
      <c r="I2108" s="207"/>
    </row>
    <row r="2109" spans="1:9" ht="12.75">
      <c r="A2109" s="73"/>
      <c r="B2109" s="672"/>
      <c r="C2109" s="107"/>
      <c r="D2109" s="191"/>
      <c r="E2109" s="14"/>
      <c r="F2109" s="14"/>
      <c r="G2109" s="26"/>
      <c r="I2109" s="207"/>
    </row>
    <row r="2110" spans="1:9" ht="12.75">
      <c r="A2110" s="73"/>
      <c r="B2110" s="672"/>
      <c r="C2110" s="107"/>
      <c r="D2110" s="191"/>
      <c r="E2110" s="14"/>
      <c r="F2110" s="14"/>
      <c r="G2110" s="26"/>
      <c r="I2110" s="207"/>
    </row>
    <row r="2111" spans="1:9" ht="12.75">
      <c r="A2111" s="73"/>
      <c r="B2111" s="672"/>
      <c r="C2111" s="107"/>
      <c r="D2111" s="191"/>
      <c r="E2111" s="14"/>
      <c r="F2111" s="14"/>
      <c r="G2111" s="26"/>
      <c r="I2111" s="207"/>
    </row>
    <row r="2112" spans="1:9" ht="12.75">
      <c r="A2112" s="73"/>
      <c r="B2112" s="672"/>
      <c r="C2112" s="107"/>
      <c r="D2112" s="191"/>
      <c r="E2112" s="14"/>
      <c r="F2112" s="14"/>
      <c r="G2112" s="26"/>
      <c r="I2112" s="207"/>
    </row>
    <row r="2113" spans="1:9" ht="12.75">
      <c r="A2113" s="73"/>
      <c r="B2113" s="672"/>
      <c r="C2113" s="107"/>
      <c r="D2113" s="191"/>
      <c r="E2113" s="14"/>
      <c r="F2113" s="14"/>
      <c r="G2113" s="26"/>
      <c r="I2113" s="207"/>
    </row>
    <row r="2114" spans="1:9" ht="12.75">
      <c r="A2114" s="73"/>
      <c r="B2114" s="672"/>
      <c r="C2114" s="107"/>
      <c r="D2114" s="191"/>
      <c r="E2114" s="14"/>
      <c r="F2114" s="14"/>
      <c r="G2114" s="26"/>
      <c r="I2114" s="207"/>
    </row>
    <row r="2115" spans="1:9" ht="12.75">
      <c r="A2115" s="73"/>
      <c r="B2115" s="672"/>
      <c r="C2115" s="107"/>
      <c r="D2115" s="191"/>
      <c r="E2115" s="14"/>
      <c r="F2115" s="14"/>
      <c r="G2115" s="26"/>
      <c r="I2115" s="207"/>
    </row>
    <row r="2116" spans="1:9" ht="12.75">
      <c r="A2116" s="73"/>
      <c r="B2116" s="672"/>
      <c r="C2116" s="107"/>
      <c r="D2116" s="191"/>
      <c r="E2116" s="14"/>
      <c r="F2116" s="14"/>
      <c r="G2116" s="26"/>
      <c r="I2116" s="207"/>
    </row>
    <row r="2117" spans="1:9" ht="12.75">
      <c r="A2117" s="73"/>
      <c r="B2117" s="672"/>
      <c r="C2117" s="107"/>
      <c r="D2117" s="191"/>
      <c r="E2117" s="14"/>
      <c r="F2117" s="14"/>
      <c r="G2117" s="26"/>
      <c r="I2117" s="207"/>
    </row>
    <row r="2118" spans="1:9" ht="12.75">
      <c r="A2118" s="73"/>
      <c r="B2118" s="672"/>
      <c r="C2118" s="107"/>
      <c r="D2118" s="191"/>
      <c r="E2118" s="14"/>
      <c r="F2118" s="14"/>
      <c r="G2118" s="26"/>
      <c r="I2118" s="207"/>
    </row>
    <row r="2119" spans="1:9" ht="12.75">
      <c r="A2119" s="73"/>
      <c r="B2119" s="672"/>
      <c r="C2119" s="107"/>
      <c r="D2119" s="191"/>
      <c r="E2119" s="14"/>
      <c r="F2119" s="14"/>
      <c r="G2119" s="26"/>
      <c r="I2119" s="207"/>
    </row>
    <row r="2120" spans="1:9" ht="12.75">
      <c r="A2120" s="73"/>
      <c r="B2120" s="672"/>
      <c r="C2120" s="107"/>
      <c r="D2120" s="191"/>
      <c r="E2120" s="14"/>
      <c r="F2120" s="14"/>
      <c r="G2120" s="26"/>
      <c r="I2120" s="207"/>
    </row>
    <row r="2121" spans="1:9" ht="12.75">
      <c r="A2121" s="73"/>
      <c r="B2121" s="672"/>
      <c r="C2121" s="107"/>
      <c r="D2121" s="191"/>
      <c r="E2121" s="14"/>
      <c r="F2121" s="14"/>
      <c r="G2121" s="26"/>
      <c r="I2121" s="207"/>
    </row>
    <row r="2122" spans="1:9" ht="12.75">
      <c r="A2122" s="73"/>
      <c r="B2122" s="672"/>
      <c r="C2122" s="107"/>
      <c r="D2122" s="191"/>
      <c r="E2122" s="14"/>
      <c r="F2122" s="14"/>
      <c r="G2122" s="26"/>
      <c r="I2122" s="207"/>
    </row>
    <row r="2123" spans="1:9" ht="12.75">
      <c r="A2123" s="73"/>
      <c r="B2123" s="672"/>
      <c r="C2123" s="107"/>
      <c r="D2123" s="191"/>
      <c r="E2123" s="14"/>
      <c r="F2123" s="14"/>
      <c r="G2123" s="26"/>
      <c r="I2123" s="207"/>
    </row>
    <row r="2124" spans="1:9" ht="12.75">
      <c r="A2124" s="73"/>
      <c r="B2124" s="672"/>
      <c r="C2124" s="107"/>
      <c r="D2124" s="191"/>
      <c r="E2124" s="14"/>
      <c r="F2124" s="14"/>
      <c r="G2124" s="26"/>
      <c r="I2124" s="207"/>
    </row>
    <row r="2125" spans="1:9" ht="12.75">
      <c r="A2125" s="73"/>
      <c r="B2125" s="672"/>
      <c r="C2125" s="107"/>
      <c r="D2125" s="191"/>
      <c r="E2125" s="14"/>
      <c r="F2125" s="14"/>
      <c r="G2125" s="26"/>
      <c r="I2125" s="207"/>
    </row>
    <row r="2126" spans="1:9" ht="12.75">
      <c r="A2126" s="73"/>
      <c r="B2126" s="672"/>
      <c r="C2126" s="107"/>
      <c r="D2126" s="191"/>
      <c r="E2126" s="14"/>
      <c r="F2126" s="14"/>
      <c r="G2126" s="26"/>
      <c r="I2126" s="207"/>
    </row>
    <row r="2127" spans="1:9" ht="12.75">
      <c r="A2127" s="73"/>
      <c r="B2127" s="672"/>
      <c r="C2127" s="107"/>
      <c r="D2127" s="191"/>
      <c r="E2127" s="14"/>
      <c r="F2127" s="14"/>
      <c r="G2127" s="26"/>
      <c r="I2127" s="207"/>
    </row>
    <row r="2128" spans="1:9" ht="12.75">
      <c r="A2128" s="73"/>
      <c r="B2128" s="672"/>
      <c r="C2128" s="107"/>
      <c r="D2128" s="191"/>
      <c r="E2128" s="14"/>
      <c r="F2128" s="14"/>
      <c r="G2128" s="26"/>
      <c r="I2128" s="207"/>
    </row>
    <row r="2129" spans="1:9" ht="12.75">
      <c r="A2129" s="73"/>
      <c r="B2129" s="672"/>
      <c r="C2129" s="107"/>
      <c r="D2129" s="191"/>
      <c r="E2129" s="14"/>
      <c r="F2129" s="14"/>
      <c r="G2129" s="26"/>
      <c r="I2129" s="207"/>
    </row>
    <row r="2130" spans="1:9" ht="12.75">
      <c r="A2130" s="73"/>
      <c r="B2130" s="672"/>
      <c r="C2130" s="107"/>
      <c r="D2130" s="191"/>
      <c r="E2130" s="14"/>
      <c r="F2130" s="14"/>
      <c r="G2130" s="26"/>
      <c r="I2130" s="207"/>
    </row>
    <row r="2131" spans="1:9" ht="12.75">
      <c r="A2131" s="73"/>
      <c r="B2131" s="672"/>
      <c r="C2131" s="107"/>
      <c r="D2131" s="191"/>
      <c r="E2131" s="14"/>
      <c r="F2131" s="14"/>
      <c r="G2131" s="26"/>
      <c r="I2131" s="207"/>
    </row>
    <row r="2132" spans="1:9" ht="12.75">
      <c r="A2132" s="73"/>
      <c r="B2132" s="672"/>
      <c r="C2132" s="107"/>
      <c r="D2132" s="191"/>
      <c r="E2132" s="14"/>
      <c r="F2132" s="14"/>
      <c r="G2132" s="26"/>
      <c r="I2132" s="207"/>
    </row>
    <row r="2133" spans="1:9" ht="12.75">
      <c r="A2133" s="73"/>
      <c r="B2133" s="672"/>
      <c r="C2133" s="107"/>
      <c r="D2133" s="191"/>
      <c r="E2133" s="14"/>
      <c r="F2133" s="14"/>
      <c r="G2133" s="26"/>
      <c r="I2133" s="207"/>
    </row>
    <row r="2134" spans="1:9" ht="12.75">
      <c r="A2134" s="73"/>
      <c r="B2134" s="672"/>
      <c r="C2134" s="107"/>
      <c r="D2134" s="191"/>
      <c r="E2134" s="14"/>
      <c r="F2134" s="14"/>
      <c r="G2134" s="26"/>
      <c r="I2134" s="207"/>
    </row>
    <row r="2135" spans="1:9" ht="12.75">
      <c r="A2135" s="73"/>
      <c r="B2135" s="672"/>
      <c r="C2135" s="107"/>
      <c r="D2135" s="191"/>
      <c r="E2135" s="14"/>
      <c r="F2135" s="14"/>
      <c r="G2135" s="26"/>
      <c r="I2135" s="207"/>
    </row>
    <row r="2136" spans="1:9" ht="12.75">
      <c r="A2136" s="73"/>
      <c r="B2136" s="672"/>
      <c r="C2136" s="107"/>
      <c r="D2136" s="191"/>
      <c r="E2136" s="14"/>
      <c r="F2136" s="14"/>
      <c r="G2136" s="26"/>
      <c r="I2136" s="207"/>
    </row>
    <row r="2137" spans="1:9" ht="12.75">
      <c r="A2137" s="73"/>
      <c r="B2137" s="672"/>
      <c r="C2137" s="107"/>
      <c r="D2137" s="191"/>
      <c r="E2137" s="14"/>
      <c r="F2137" s="14"/>
      <c r="G2137" s="26"/>
      <c r="I2137" s="207"/>
    </row>
    <row r="2138" spans="1:9" ht="12.75">
      <c r="A2138" s="73"/>
      <c r="B2138" s="672"/>
      <c r="C2138" s="107"/>
      <c r="D2138" s="191"/>
      <c r="E2138" s="14"/>
      <c r="F2138" s="14"/>
      <c r="G2138" s="26"/>
      <c r="I2138" s="207"/>
    </row>
    <row r="2139" spans="1:9" ht="12.75">
      <c r="A2139" s="73"/>
      <c r="B2139" s="672"/>
      <c r="C2139" s="107"/>
      <c r="D2139" s="191"/>
      <c r="E2139" s="14"/>
      <c r="F2139" s="14"/>
      <c r="G2139" s="26"/>
      <c r="I2139" s="207"/>
    </row>
    <row r="2140" spans="1:9" ht="12.75">
      <c r="A2140" s="73"/>
      <c r="B2140" s="672"/>
      <c r="C2140" s="107"/>
      <c r="D2140" s="191"/>
      <c r="E2140" s="14"/>
      <c r="F2140" s="14"/>
      <c r="G2140" s="26"/>
      <c r="I2140" s="207"/>
    </row>
    <row r="2141" spans="1:9" ht="12.75">
      <c r="A2141" s="73"/>
      <c r="B2141" s="672"/>
      <c r="C2141" s="107"/>
      <c r="D2141" s="191"/>
      <c r="E2141" s="14"/>
      <c r="F2141" s="14"/>
      <c r="G2141" s="26"/>
      <c r="I2141" s="207"/>
    </row>
    <row r="2142" spans="1:9" ht="12.75">
      <c r="A2142" s="73"/>
      <c r="B2142" s="672"/>
      <c r="C2142" s="107"/>
      <c r="D2142" s="191"/>
      <c r="E2142" s="14"/>
      <c r="F2142" s="14"/>
      <c r="G2142" s="26"/>
      <c r="I2142" s="207"/>
    </row>
    <row r="2143" spans="1:9" ht="12.75">
      <c r="A2143" s="73"/>
      <c r="B2143" s="672"/>
      <c r="C2143" s="107"/>
      <c r="D2143" s="191"/>
      <c r="E2143" s="14"/>
      <c r="F2143" s="14"/>
      <c r="G2143" s="26"/>
      <c r="I2143" s="207"/>
    </row>
    <row r="2144" spans="1:9" ht="12.75">
      <c r="A2144" s="73"/>
      <c r="B2144" s="672"/>
      <c r="C2144" s="107"/>
      <c r="D2144" s="191"/>
      <c r="E2144" s="14"/>
      <c r="F2144" s="14"/>
      <c r="G2144" s="26"/>
      <c r="I2144" s="207"/>
    </row>
    <row r="2145" spans="1:9" ht="12.75">
      <c r="A2145" s="73"/>
      <c r="B2145" s="672"/>
      <c r="C2145" s="107"/>
      <c r="D2145" s="191"/>
      <c r="E2145" s="14"/>
      <c r="F2145" s="14"/>
      <c r="G2145" s="26"/>
      <c r="I2145" s="207"/>
    </row>
    <row r="2146" spans="1:9" ht="12.75">
      <c r="A2146" s="73"/>
      <c r="B2146" s="672"/>
      <c r="C2146" s="107"/>
      <c r="D2146" s="191"/>
      <c r="E2146" s="14"/>
      <c r="F2146" s="14"/>
      <c r="G2146" s="26"/>
      <c r="I2146" s="207"/>
    </row>
    <row r="2147" spans="1:9" ht="12.75">
      <c r="A2147" s="73"/>
      <c r="B2147" s="672"/>
      <c r="C2147" s="107"/>
      <c r="D2147" s="191"/>
      <c r="E2147" s="14"/>
      <c r="F2147" s="14"/>
      <c r="G2147" s="26"/>
      <c r="I2147" s="207"/>
    </row>
    <row r="2148" spans="1:9" ht="12.75">
      <c r="A2148" s="73"/>
      <c r="B2148" s="672"/>
      <c r="C2148" s="107"/>
      <c r="D2148" s="191"/>
      <c r="E2148" s="14"/>
      <c r="F2148" s="14"/>
      <c r="G2148" s="26"/>
      <c r="I2148" s="207"/>
    </row>
    <row r="2149" spans="1:9" ht="12.75">
      <c r="A2149" s="73"/>
      <c r="B2149" s="672"/>
      <c r="C2149" s="107"/>
      <c r="D2149" s="191"/>
      <c r="E2149" s="14"/>
      <c r="F2149" s="14"/>
      <c r="G2149" s="26"/>
      <c r="I2149" s="207"/>
    </row>
    <row r="2150" spans="1:9" ht="12.75">
      <c r="A2150" s="73"/>
      <c r="B2150" s="672"/>
      <c r="C2150" s="107"/>
      <c r="D2150" s="191"/>
      <c r="E2150" s="14"/>
      <c r="F2150" s="14"/>
      <c r="G2150" s="26"/>
      <c r="I2150" s="207"/>
    </row>
    <row r="2151" spans="1:9" ht="12.75">
      <c r="A2151" s="73"/>
      <c r="B2151" s="672"/>
      <c r="C2151" s="107"/>
      <c r="D2151" s="191"/>
      <c r="E2151" s="14"/>
      <c r="F2151" s="14"/>
      <c r="G2151" s="26"/>
      <c r="I2151" s="207"/>
    </row>
    <row r="2152" spans="1:9" ht="12.75">
      <c r="A2152" s="73"/>
      <c r="B2152" s="672"/>
      <c r="C2152" s="107"/>
      <c r="D2152" s="191"/>
      <c r="E2152" s="14"/>
      <c r="F2152" s="14"/>
      <c r="G2152" s="26"/>
      <c r="I2152" s="207"/>
    </row>
    <row r="2153" spans="1:9" ht="12.75">
      <c r="A2153" s="73"/>
      <c r="B2153" s="672"/>
      <c r="C2153" s="107"/>
      <c r="D2153" s="191"/>
      <c r="E2153" s="14"/>
      <c r="F2153" s="14"/>
      <c r="G2153" s="26"/>
      <c r="I2153" s="207"/>
    </row>
    <row r="2154" spans="1:9" ht="12.75">
      <c r="A2154" s="73"/>
      <c r="B2154" s="672"/>
      <c r="C2154" s="107"/>
      <c r="D2154" s="191"/>
      <c r="E2154" s="14"/>
      <c r="F2154" s="14"/>
      <c r="G2154" s="26"/>
      <c r="I2154" s="207"/>
    </row>
    <row r="2155" spans="1:9" ht="12.75">
      <c r="A2155" s="73"/>
      <c r="B2155" s="672"/>
      <c r="C2155" s="107"/>
      <c r="D2155" s="191"/>
      <c r="E2155" s="14"/>
      <c r="F2155" s="14"/>
      <c r="G2155" s="26"/>
      <c r="I2155" s="207"/>
    </row>
    <row r="2156" spans="1:9" ht="12.75">
      <c r="A2156" s="73"/>
      <c r="B2156" s="672"/>
      <c r="C2156" s="107"/>
      <c r="D2156" s="191"/>
      <c r="E2156" s="14"/>
      <c r="F2156" s="14"/>
      <c r="G2156" s="26"/>
      <c r="I2156" s="207"/>
    </row>
    <row r="2157" spans="1:9" ht="12.75">
      <c r="A2157" s="73"/>
      <c r="B2157" s="672"/>
      <c r="C2157" s="107"/>
      <c r="D2157" s="191"/>
      <c r="E2157" s="14"/>
      <c r="F2157" s="14"/>
      <c r="G2157" s="26"/>
      <c r="I2157" s="207"/>
    </row>
    <row r="2158" spans="1:9" ht="12.75">
      <c r="A2158" s="73"/>
      <c r="B2158" s="672"/>
      <c r="C2158" s="107"/>
      <c r="D2158" s="191"/>
      <c r="E2158" s="14"/>
      <c r="F2158" s="14"/>
      <c r="G2158" s="26"/>
      <c r="I2158" s="207"/>
    </row>
    <row r="2159" spans="1:9" ht="12.75">
      <c r="A2159" s="73"/>
      <c r="B2159" s="672"/>
      <c r="C2159" s="107"/>
      <c r="D2159" s="191"/>
      <c r="E2159" s="14"/>
      <c r="F2159" s="14"/>
      <c r="G2159" s="26"/>
      <c r="I2159" s="207"/>
    </row>
    <row r="2160" spans="1:9" ht="12.75">
      <c r="A2160" s="73"/>
      <c r="B2160" s="672"/>
      <c r="C2160" s="107"/>
      <c r="D2160" s="191"/>
      <c r="E2160" s="14"/>
      <c r="F2160" s="14"/>
      <c r="G2160" s="26"/>
      <c r="I2160" s="207"/>
    </row>
    <row r="2161" spans="1:9" ht="12.75">
      <c r="A2161" s="73"/>
      <c r="B2161" s="672"/>
      <c r="C2161" s="107"/>
      <c r="D2161" s="191"/>
      <c r="E2161" s="14"/>
      <c r="F2161" s="14"/>
      <c r="G2161" s="26"/>
      <c r="I2161" s="207"/>
    </row>
    <row r="2162" spans="1:9" ht="12.75">
      <c r="A2162" s="73"/>
      <c r="B2162" s="672"/>
      <c r="C2162" s="107"/>
      <c r="D2162" s="191"/>
      <c r="E2162" s="14"/>
      <c r="F2162" s="14"/>
      <c r="G2162" s="26"/>
      <c r="I2162" s="207"/>
    </row>
    <row r="2163" spans="1:9" ht="12.75">
      <c r="A2163" s="73"/>
      <c r="B2163" s="672"/>
      <c r="C2163" s="107"/>
      <c r="D2163" s="191"/>
      <c r="E2163" s="14"/>
      <c r="F2163" s="14"/>
      <c r="G2163" s="26"/>
      <c r="I2163" s="207"/>
    </row>
    <row r="2164" spans="1:9" ht="12.75">
      <c r="A2164" s="73"/>
      <c r="B2164" s="672"/>
      <c r="C2164" s="107"/>
      <c r="D2164" s="191"/>
      <c r="E2164" s="14"/>
      <c r="F2164" s="14"/>
      <c r="G2164" s="26"/>
      <c r="I2164" s="207"/>
    </row>
    <row r="2165" spans="1:9" ht="12.75">
      <c r="A2165" s="73"/>
      <c r="B2165" s="672"/>
      <c r="C2165" s="107"/>
      <c r="D2165" s="191"/>
      <c r="E2165" s="14"/>
      <c r="F2165" s="14"/>
      <c r="G2165" s="26"/>
      <c r="I2165" s="207"/>
    </row>
    <row r="2166" spans="1:9" ht="12.75">
      <c r="A2166" s="73"/>
      <c r="B2166" s="672"/>
      <c r="C2166" s="107"/>
      <c r="D2166" s="191"/>
      <c r="E2166" s="14"/>
      <c r="F2166" s="14"/>
      <c r="G2166" s="26"/>
      <c r="I2166" s="207"/>
    </row>
    <row r="2167" spans="1:9" ht="12.75">
      <c r="A2167" s="73"/>
      <c r="B2167" s="672"/>
      <c r="C2167" s="107"/>
      <c r="D2167" s="191"/>
      <c r="E2167" s="14"/>
      <c r="F2167" s="14"/>
      <c r="G2167" s="26"/>
      <c r="I2167" s="207"/>
    </row>
    <row r="2168" spans="1:9" ht="12.75">
      <c r="A2168" s="73"/>
      <c r="B2168" s="672"/>
      <c r="C2168" s="107"/>
      <c r="D2168" s="191"/>
      <c r="E2168" s="14"/>
      <c r="F2168" s="14"/>
      <c r="G2168" s="26"/>
      <c r="I2168" s="207"/>
    </row>
    <row r="2169" spans="1:9" ht="12.75">
      <c r="A2169" s="73"/>
      <c r="B2169" s="672"/>
      <c r="C2169" s="107"/>
      <c r="D2169" s="191"/>
      <c r="E2169" s="14"/>
      <c r="F2169" s="14"/>
      <c r="G2169" s="26"/>
      <c r="I2169" s="207"/>
    </row>
    <row r="2170" spans="1:9" ht="12.75">
      <c r="A2170" s="73"/>
      <c r="B2170" s="672"/>
      <c r="C2170" s="107"/>
      <c r="D2170" s="191"/>
      <c r="E2170" s="14"/>
      <c r="F2170" s="14"/>
      <c r="G2170" s="26"/>
      <c r="I2170" s="207"/>
    </row>
    <row r="2171" spans="1:9" ht="12.75">
      <c r="A2171" s="73"/>
      <c r="B2171" s="672"/>
      <c r="C2171" s="107"/>
      <c r="D2171" s="191"/>
      <c r="E2171" s="14"/>
      <c r="F2171" s="14"/>
      <c r="G2171" s="26"/>
      <c r="I2171" s="207"/>
    </row>
    <row r="2172" spans="1:9" ht="12.75">
      <c r="A2172" s="73"/>
      <c r="B2172" s="672"/>
      <c r="C2172" s="107"/>
      <c r="D2172" s="191"/>
      <c r="E2172" s="14"/>
      <c r="F2172" s="14"/>
      <c r="G2172" s="26"/>
      <c r="I2172" s="207"/>
    </row>
    <row r="2173" spans="1:9" ht="12.75">
      <c r="A2173" s="73"/>
      <c r="B2173" s="672"/>
      <c r="C2173" s="107"/>
      <c r="D2173" s="191"/>
      <c r="E2173" s="14"/>
      <c r="F2173" s="14"/>
      <c r="G2173" s="26"/>
      <c r="I2173" s="207"/>
    </row>
    <row r="2174" spans="1:9" ht="12.75">
      <c r="A2174" s="73"/>
      <c r="B2174" s="672"/>
      <c r="C2174" s="107"/>
      <c r="D2174" s="191"/>
      <c r="E2174" s="14"/>
      <c r="F2174" s="14"/>
      <c r="G2174" s="26"/>
      <c r="I2174" s="207"/>
    </row>
    <row r="2175" spans="1:9" ht="12.75">
      <c r="A2175" s="73"/>
      <c r="B2175" s="672"/>
      <c r="C2175" s="107"/>
      <c r="D2175" s="191"/>
      <c r="E2175" s="14"/>
      <c r="F2175" s="14"/>
      <c r="G2175" s="26"/>
      <c r="I2175" s="207"/>
    </row>
    <row r="2176" spans="1:9" ht="12.75">
      <c r="A2176" s="73"/>
      <c r="B2176" s="672"/>
      <c r="C2176" s="107"/>
      <c r="D2176" s="191"/>
      <c r="E2176" s="14"/>
      <c r="F2176" s="14"/>
      <c r="G2176" s="26"/>
      <c r="I2176" s="207"/>
    </row>
    <row r="2177" spans="1:9" ht="12.75">
      <c r="A2177" s="73"/>
      <c r="B2177" s="672"/>
      <c r="C2177" s="107"/>
      <c r="D2177" s="191"/>
      <c r="E2177" s="14"/>
      <c r="F2177" s="14"/>
      <c r="G2177" s="26"/>
      <c r="I2177" s="207"/>
    </row>
    <row r="2178" spans="1:9" ht="12.75">
      <c r="A2178" s="73"/>
      <c r="B2178" s="672"/>
      <c r="C2178" s="107"/>
      <c r="D2178" s="191"/>
      <c r="E2178" s="14"/>
      <c r="F2178" s="14"/>
      <c r="G2178" s="26"/>
      <c r="I2178" s="207"/>
    </row>
    <row r="2179" spans="1:9" ht="12.75">
      <c r="A2179" s="73"/>
      <c r="B2179" s="672"/>
      <c r="C2179" s="107"/>
      <c r="D2179" s="191"/>
      <c r="E2179" s="14"/>
      <c r="F2179" s="14"/>
      <c r="G2179" s="26"/>
      <c r="I2179" s="207"/>
    </row>
    <row r="2180" spans="1:9" ht="12.75">
      <c r="A2180" s="73"/>
      <c r="B2180" s="672"/>
      <c r="C2180" s="107"/>
      <c r="D2180" s="191"/>
      <c r="E2180" s="14"/>
      <c r="F2180" s="14"/>
      <c r="G2180" s="26"/>
      <c r="I2180" s="207"/>
    </row>
    <row r="2181" spans="1:9" ht="12.75">
      <c r="A2181" s="73"/>
      <c r="B2181" s="672"/>
      <c r="C2181" s="107"/>
      <c r="D2181" s="191"/>
      <c r="E2181" s="14"/>
      <c r="F2181" s="14"/>
      <c r="G2181" s="26"/>
      <c r="I2181" s="207"/>
    </row>
    <row r="2182" spans="1:9" ht="12.75">
      <c r="A2182" s="73"/>
      <c r="B2182" s="672"/>
      <c r="C2182" s="107"/>
      <c r="D2182" s="191"/>
      <c r="E2182" s="14"/>
      <c r="F2182" s="14"/>
      <c r="G2182" s="26"/>
      <c r="I2182" s="207"/>
    </row>
    <row r="2183" spans="1:9" ht="12.75">
      <c r="A2183" s="73"/>
      <c r="B2183" s="672"/>
      <c r="C2183" s="107"/>
      <c r="D2183" s="191"/>
      <c r="E2183" s="14"/>
      <c r="F2183" s="14"/>
      <c r="G2183" s="26"/>
      <c r="I2183" s="207"/>
    </row>
    <row r="2184" spans="1:9" ht="12.75">
      <c r="A2184" s="73"/>
      <c r="B2184" s="672"/>
      <c r="C2184" s="107"/>
      <c r="D2184" s="191"/>
      <c r="E2184" s="14"/>
      <c r="F2184" s="14"/>
      <c r="G2184" s="26"/>
      <c r="I2184" s="207"/>
    </row>
    <row r="2185" spans="1:9" ht="12.75">
      <c r="A2185" s="73"/>
      <c r="B2185" s="672"/>
      <c r="C2185" s="107"/>
      <c r="D2185" s="191"/>
      <c r="E2185" s="14"/>
      <c r="F2185" s="14"/>
      <c r="G2185" s="26"/>
      <c r="I2185" s="207"/>
    </row>
    <row r="2186" spans="1:9" ht="12.75">
      <c r="A2186" s="73"/>
      <c r="B2186" s="672"/>
      <c r="C2186" s="107"/>
      <c r="D2186" s="191"/>
      <c r="E2186" s="14"/>
      <c r="F2186" s="14"/>
      <c r="G2186" s="26"/>
      <c r="I2186" s="207"/>
    </row>
    <row r="2187" spans="1:9" ht="12.75">
      <c r="A2187" s="73"/>
      <c r="B2187" s="672"/>
      <c r="C2187" s="107"/>
      <c r="D2187" s="191"/>
      <c r="E2187" s="14"/>
      <c r="F2187" s="14"/>
      <c r="G2187" s="26"/>
      <c r="I2187" s="207"/>
    </row>
    <row r="2188" spans="1:9" ht="12.75">
      <c r="A2188" s="73"/>
      <c r="B2188" s="672"/>
      <c r="C2188" s="107"/>
      <c r="D2188" s="191"/>
      <c r="E2188" s="14"/>
      <c r="F2188" s="14"/>
      <c r="G2188" s="26"/>
      <c r="I2188" s="207"/>
    </row>
    <row r="2189" spans="1:9" ht="12.75">
      <c r="A2189" s="73"/>
      <c r="B2189" s="672"/>
      <c r="C2189" s="107"/>
      <c r="D2189" s="191"/>
      <c r="E2189" s="14"/>
      <c r="F2189" s="14"/>
      <c r="G2189" s="26"/>
      <c r="I2189" s="207"/>
    </row>
    <row r="2190" spans="1:9" ht="12.75">
      <c r="A2190" s="73"/>
      <c r="B2190" s="672"/>
      <c r="C2190" s="107"/>
      <c r="D2190" s="191"/>
      <c r="E2190" s="14"/>
      <c r="F2190" s="14"/>
      <c r="G2190" s="26"/>
      <c r="I2190" s="207"/>
    </row>
    <row r="2191" spans="1:9" ht="12.75">
      <c r="A2191" s="73"/>
      <c r="B2191" s="672"/>
      <c r="C2191" s="107"/>
      <c r="D2191" s="191"/>
      <c r="E2191" s="14"/>
      <c r="F2191" s="14"/>
      <c r="G2191" s="26"/>
      <c r="I2191" s="207"/>
    </row>
    <row r="2192" spans="1:9" ht="12.75">
      <c r="A2192" s="73"/>
      <c r="B2192" s="672"/>
      <c r="C2192" s="107"/>
      <c r="D2192" s="191"/>
      <c r="E2192" s="14"/>
      <c r="F2192" s="14"/>
      <c r="G2192" s="26"/>
      <c r="I2192" s="207"/>
    </row>
    <row r="2193" spans="1:9" ht="12.75">
      <c r="A2193" s="73"/>
      <c r="B2193" s="672"/>
      <c r="C2193" s="107"/>
      <c r="D2193" s="191"/>
      <c r="E2193" s="14"/>
      <c r="F2193" s="14"/>
      <c r="G2193" s="26"/>
      <c r="I2193" s="207"/>
    </row>
    <row r="2194" spans="1:9" ht="12.75">
      <c r="A2194" s="73"/>
      <c r="B2194" s="672"/>
      <c r="C2194" s="107"/>
      <c r="D2194" s="191"/>
      <c r="E2194" s="14"/>
      <c r="F2194" s="14"/>
      <c r="G2194" s="26"/>
      <c r="I2194" s="207"/>
    </row>
    <row r="2195" spans="1:9" ht="12.75">
      <c r="A2195" s="73"/>
      <c r="B2195" s="672"/>
      <c r="C2195" s="107"/>
      <c r="D2195" s="191"/>
      <c r="E2195" s="14"/>
      <c r="F2195" s="14"/>
      <c r="G2195" s="26"/>
      <c r="I2195" s="207"/>
    </row>
    <row r="2196" spans="1:9" ht="12.75">
      <c r="A2196" s="73"/>
      <c r="B2196" s="672"/>
      <c r="C2196" s="107"/>
      <c r="D2196" s="191"/>
      <c r="E2196" s="14"/>
      <c r="F2196" s="14"/>
      <c r="G2196" s="26"/>
      <c r="I2196" s="207"/>
    </row>
    <row r="2197" spans="1:9" ht="12.75">
      <c r="A2197" s="73"/>
      <c r="B2197" s="672"/>
      <c r="C2197" s="107"/>
      <c r="D2197" s="191"/>
      <c r="E2197" s="14"/>
      <c r="F2197" s="14"/>
      <c r="G2197" s="26"/>
      <c r="I2197" s="207"/>
    </row>
    <row r="2198" spans="1:9" ht="12.75">
      <c r="A2198" s="73"/>
      <c r="B2198" s="672"/>
      <c r="C2198" s="107"/>
      <c r="D2198" s="191"/>
      <c r="E2198" s="14"/>
      <c r="F2198" s="14"/>
      <c r="G2198" s="26"/>
      <c r="I2198" s="207"/>
    </row>
    <row r="2199" spans="1:9" ht="12.75">
      <c r="A2199" s="73"/>
      <c r="B2199" s="672"/>
      <c r="C2199" s="107"/>
      <c r="D2199" s="191"/>
      <c r="E2199" s="14"/>
      <c r="F2199" s="14"/>
      <c r="G2199" s="26"/>
      <c r="I2199" s="207"/>
    </row>
    <row r="2200" spans="1:9" ht="12.75">
      <c r="A2200" s="73"/>
      <c r="B2200" s="672"/>
      <c r="C2200" s="107"/>
      <c r="D2200" s="191"/>
      <c r="E2200" s="14"/>
      <c r="F2200" s="14"/>
      <c r="G2200" s="26"/>
      <c r="I2200" s="207"/>
    </row>
    <row r="2201" spans="1:9" ht="12.75">
      <c r="A2201" s="73"/>
      <c r="B2201" s="672"/>
      <c r="C2201" s="107"/>
      <c r="D2201" s="191"/>
      <c r="E2201" s="14"/>
      <c r="F2201" s="14"/>
      <c r="G2201" s="26"/>
      <c r="I2201" s="207"/>
    </row>
    <row r="2202" spans="1:9" ht="12.75">
      <c r="A2202" s="73"/>
      <c r="B2202" s="672"/>
      <c r="C2202" s="107"/>
      <c r="D2202" s="191"/>
      <c r="E2202" s="14"/>
      <c r="F2202" s="14"/>
      <c r="G2202" s="26"/>
      <c r="I2202" s="207"/>
    </row>
    <row r="2203" spans="1:9" ht="12.75">
      <c r="A2203" s="73"/>
      <c r="B2203" s="672"/>
      <c r="C2203" s="107"/>
      <c r="D2203" s="191"/>
      <c r="E2203" s="14"/>
      <c r="F2203" s="14"/>
      <c r="G2203" s="26"/>
      <c r="I2203" s="207"/>
    </row>
    <row r="2204" spans="1:9" ht="12.75">
      <c r="A2204" s="73"/>
      <c r="B2204" s="672"/>
      <c r="C2204" s="107"/>
      <c r="D2204" s="191"/>
      <c r="E2204" s="14"/>
      <c r="F2204" s="14"/>
      <c r="G2204" s="26"/>
      <c r="I2204" s="207"/>
    </row>
    <row r="2205" spans="1:9" ht="12.75">
      <c r="A2205" s="73"/>
      <c r="B2205" s="672"/>
      <c r="C2205" s="107"/>
      <c r="D2205" s="191"/>
      <c r="E2205" s="14"/>
      <c r="F2205" s="14"/>
      <c r="G2205" s="26"/>
      <c r="I2205" s="207"/>
    </row>
    <row r="2206" spans="1:9" ht="12.75">
      <c r="A2206" s="73"/>
      <c r="B2206" s="672"/>
      <c r="C2206" s="107"/>
      <c r="D2206" s="191"/>
      <c r="E2206" s="14"/>
      <c r="F2206" s="14"/>
      <c r="G2206" s="26"/>
      <c r="I2206" s="207"/>
    </row>
    <row r="2207" spans="1:9" ht="12.75">
      <c r="A2207" s="73"/>
      <c r="B2207" s="672"/>
      <c r="C2207" s="107"/>
      <c r="D2207" s="191"/>
      <c r="E2207" s="14"/>
      <c r="F2207" s="14"/>
      <c r="G2207" s="26"/>
      <c r="I2207" s="207"/>
    </row>
    <row r="2208" spans="1:9" ht="12.75">
      <c r="A2208" s="73"/>
      <c r="B2208" s="672"/>
      <c r="C2208" s="107"/>
      <c r="D2208" s="191"/>
      <c r="E2208" s="14"/>
      <c r="F2208" s="14"/>
      <c r="G2208" s="26"/>
      <c r="I2208" s="207"/>
    </row>
    <row r="2209" spans="1:9" ht="12.75">
      <c r="A2209" s="73"/>
      <c r="B2209" s="672"/>
      <c r="C2209" s="107"/>
      <c r="D2209" s="191"/>
      <c r="E2209" s="14"/>
      <c r="F2209" s="14"/>
      <c r="G2209" s="26"/>
      <c r="I2209" s="207"/>
    </row>
    <row r="2210" spans="1:9" ht="12.75">
      <c r="A2210" s="73"/>
      <c r="B2210" s="672"/>
      <c r="C2210" s="107"/>
      <c r="D2210" s="191"/>
      <c r="E2210" s="14"/>
      <c r="F2210" s="14"/>
      <c r="G2210" s="26"/>
      <c r="I2210" s="207"/>
    </row>
    <row r="2211" spans="1:9" ht="12.75">
      <c r="A2211" s="73"/>
      <c r="B2211" s="672"/>
      <c r="C2211" s="107"/>
      <c r="D2211" s="191"/>
      <c r="E2211" s="14"/>
      <c r="F2211" s="14"/>
      <c r="G2211" s="26"/>
      <c r="I2211" s="207"/>
    </row>
    <row r="2212" spans="1:9" ht="12.75">
      <c r="A2212" s="73"/>
      <c r="B2212" s="672"/>
      <c r="C2212" s="107"/>
      <c r="D2212" s="191"/>
      <c r="E2212" s="14"/>
      <c r="F2212" s="14"/>
      <c r="G2212" s="26"/>
      <c r="I2212" s="207"/>
    </row>
    <row r="2213" spans="1:9" ht="12.75">
      <c r="A2213" s="73"/>
      <c r="B2213" s="672"/>
      <c r="C2213" s="107"/>
      <c r="D2213" s="191"/>
      <c r="E2213" s="14"/>
      <c r="F2213" s="14"/>
      <c r="G2213" s="26"/>
      <c r="I2213" s="207"/>
    </row>
    <row r="2214" spans="1:9" ht="12.75">
      <c r="A2214" s="73"/>
      <c r="B2214" s="672"/>
      <c r="C2214" s="107"/>
      <c r="D2214" s="191"/>
      <c r="E2214" s="14"/>
      <c r="F2214" s="14"/>
      <c r="G2214" s="26"/>
      <c r="I2214" s="207"/>
    </row>
    <row r="2215" spans="1:9" ht="12.75">
      <c r="A2215" s="73"/>
      <c r="B2215" s="672"/>
      <c r="C2215" s="107"/>
      <c r="D2215" s="191"/>
      <c r="E2215" s="14"/>
      <c r="F2215" s="14"/>
      <c r="G2215" s="26"/>
      <c r="I2215" s="207"/>
    </row>
    <row r="2216" spans="1:9" ht="12.75">
      <c r="A2216" s="73"/>
      <c r="B2216" s="672"/>
      <c r="C2216" s="107"/>
      <c r="D2216" s="191"/>
      <c r="E2216" s="14"/>
      <c r="F2216" s="14"/>
      <c r="G2216" s="26"/>
      <c r="I2216" s="207"/>
    </row>
    <row r="2217" spans="1:9" ht="12.75">
      <c r="A2217" s="73"/>
      <c r="B2217" s="672"/>
      <c r="C2217" s="107"/>
      <c r="D2217" s="191"/>
      <c r="E2217" s="14"/>
      <c r="F2217" s="14"/>
      <c r="G2217" s="26"/>
      <c r="I2217" s="207"/>
    </row>
    <row r="2218" spans="1:9" ht="12.75">
      <c r="A2218" s="73"/>
      <c r="B2218" s="672"/>
      <c r="C2218" s="107"/>
      <c r="D2218" s="191"/>
      <c r="E2218" s="14"/>
      <c r="F2218" s="14"/>
      <c r="G2218" s="26"/>
      <c r="I2218" s="207"/>
    </row>
    <row r="2219" spans="1:9" ht="12.75">
      <c r="A2219" s="73"/>
      <c r="B2219" s="672"/>
      <c r="C2219" s="107"/>
      <c r="D2219" s="191"/>
      <c r="E2219" s="14"/>
      <c r="F2219" s="14"/>
      <c r="G2219" s="26"/>
      <c r="I2219" s="207"/>
    </row>
    <row r="2220" spans="1:9" ht="12.75">
      <c r="A2220" s="73"/>
      <c r="B2220" s="672"/>
      <c r="C2220" s="107"/>
      <c r="D2220" s="191"/>
      <c r="E2220" s="14"/>
      <c r="F2220" s="14"/>
      <c r="G2220" s="26"/>
      <c r="I2220" s="207"/>
    </row>
    <row r="2221" spans="1:9" ht="12.75">
      <c r="A2221" s="73"/>
      <c r="B2221" s="672"/>
      <c r="C2221" s="107"/>
      <c r="D2221" s="191"/>
      <c r="E2221" s="14"/>
      <c r="F2221" s="14"/>
      <c r="G2221" s="26"/>
      <c r="I2221" s="207"/>
    </row>
    <row r="2222" spans="1:9" ht="12.75">
      <c r="A2222" s="73"/>
      <c r="B2222" s="672"/>
      <c r="C2222" s="107"/>
      <c r="D2222" s="191"/>
      <c r="E2222" s="14"/>
      <c r="F2222" s="14"/>
      <c r="G2222" s="26"/>
      <c r="I2222" s="207"/>
    </row>
    <row r="2223" spans="1:9" ht="12.75">
      <c r="A2223" s="73"/>
      <c r="B2223" s="672"/>
      <c r="C2223" s="107"/>
      <c r="D2223" s="191"/>
      <c r="E2223" s="14"/>
      <c r="F2223" s="14"/>
      <c r="G2223" s="26"/>
      <c r="I2223" s="207"/>
    </row>
    <row r="2224" spans="1:9" ht="12.75">
      <c r="A2224" s="73"/>
      <c r="B2224" s="672"/>
      <c r="C2224" s="107"/>
      <c r="D2224" s="191"/>
      <c r="E2224" s="14"/>
      <c r="F2224" s="14"/>
      <c r="G2224" s="26"/>
      <c r="I2224" s="207"/>
    </row>
    <row r="2225" spans="1:9" ht="12.75">
      <c r="A2225" s="73"/>
      <c r="B2225" s="672"/>
      <c r="C2225" s="107"/>
      <c r="D2225" s="191"/>
      <c r="E2225" s="14"/>
      <c r="F2225" s="14"/>
      <c r="G2225" s="26"/>
      <c r="I2225" s="207"/>
    </row>
    <row r="2226" spans="1:9" ht="12.75">
      <c r="A2226" s="73"/>
      <c r="B2226" s="672"/>
      <c r="C2226" s="107"/>
      <c r="D2226" s="191"/>
      <c r="E2226" s="14"/>
      <c r="F2226" s="14"/>
      <c r="G2226" s="26"/>
      <c r="I2226" s="207"/>
    </row>
    <row r="2227" spans="1:9" ht="12.75">
      <c r="A2227" s="73"/>
      <c r="B2227" s="672"/>
      <c r="C2227" s="107"/>
      <c r="D2227" s="191"/>
      <c r="E2227" s="14"/>
      <c r="F2227" s="14"/>
      <c r="G2227" s="26"/>
      <c r="I2227" s="207"/>
    </row>
    <row r="2228" spans="1:9" ht="12.75">
      <c r="A2228" s="73"/>
      <c r="B2228" s="672"/>
      <c r="C2228" s="107"/>
      <c r="D2228" s="191"/>
      <c r="E2228" s="14"/>
      <c r="F2228" s="14"/>
      <c r="G2228" s="26"/>
      <c r="I2228" s="207"/>
    </row>
    <row r="2229" spans="1:9" ht="12.75">
      <c r="A2229" s="73"/>
      <c r="B2229" s="672"/>
      <c r="C2229" s="107"/>
      <c r="D2229" s="191"/>
      <c r="E2229" s="14"/>
      <c r="F2229" s="14"/>
      <c r="G2229" s="26"/>
      <c r="I2229" s="207"/>
    </row>
    <row r="2230" spans="1:9" ht="12.75">
      <c r="A2230" s="73"/>
      <c r="B2230" s="672"/>
      <c r="C2230" s="107"/>
      <c r="D2230" s="191"/>
      <c r="E2230" s="14"/>
      <c r="F2230" s="14"/>
      <c r="G2230" s="26"/>
      <c r="I2230" s="207"/>
    </row>
    <row r="2231" spans="1:9" ht="12.75">
      <c r="A2231" s="73"/>
      <c r="B2231" s="672"/>
      <c r="C2231" s="107"/>
      <c r="D2231" s="191"/>
      <c r="E2231" s="14"/>
      <c r="F2231" s="14"/>
      <c r="G2231" s="26"/>
      <c r="I2231" s="207"/>
    </row>
    <row r="2232" spans="1:9" ht="12.75">
      <c r="A2232" s="73"/>
      <c r="B2232" s="672"/>
      <c r="C2232" s="107"/>
      <c r="D2232" s="191"/>
      <c r="E2232" s="14"/>
      <c r="F2232" s="14"/>
      <c r="G2232" s="26"/>
      <c r="I2232" s="207"/>
    </row>
    <row r="2233" spans="1:9" ht="12.75">
      <c r="A2233" s="73"/>
      <c r="B2233" s="672"/>
      <c r="C2233" s="107"/>
      <c r="D2233" s="191"/>
      <c r="E2233" s="14"/>
      <c r="F2233" s="14"/>
      <c r="G2233" s="26"/>
      <c r="I2233" s="207"/>
    </row>
    <row r="2234" spans="1:9" ht="12.75">
      <c r="A2234" s="73"/>
      <c r="B2234" s="672"/>
      <c r="C2234" s="107"/>
      <c r="D2234" s="191"/>
      <c r="E2234" s="14"/>
      <c r="F2234" s="14"/>
      <c r="G2234" s="26"/>
      <c r="I2234" s="207"/>
    </row>
    <row r="2235" spans="1:9" ht="12.75">
      <c r="A2235" s="73"/>
      <c r="B2235" s="672"/>
      <c r="C2235" s="107"/>
      <c r="D2235" s="191"/>
      <c r="E2235" s="14"/>
      <c r="F2235" s="14"/>
      <c r="G2235" s="26"/>
      <c r="I2235" s="207"/>
    </row>
    <row r="2236" spans="1:9" ht="12.75">
      <c r="A2236" s="73"/>
      <c r="B2236" s="672"/>
      <c r="C2236" s="107"/>
      <c r="D2236" s="191"/>
      <c r="E2236" s="14"/>
      <c r="F2236" s="14"/>
      <c r="G2236" s="26"/>
      <c r="I2236" s="207"/>
    </row>
    <row r="2237" spans="1:9" ht="12.75">
      <c r="A2237" s="73"/>
      <c r="B2237" s="672"/>
      <c r="C2237" s="107"/>
      <c r="D2237" s="191"/>
      <c r="E2237" s="14"/>
      <c r="F2237" s="14"/>
      <c r="G2237" s="26"/>
      <c r="I2237" s="207"/>
    </row>
    <row r="2238" spans="1:9" ht="12.75">
      <c r="A2238" s="73"/>
      <c r="B2238" s="672"/>
      <c r="C2238" s="107"/>
      <c r="D2238" s="191"/>
      <c r="E2238" s="14"/>
      <c r="F2238" s="14"/>
      <c r="G2238" s="26"/>
      <c r="I2238" s="207"/>
    </row>
    <row r="2239" spans="1:9" ht="12.75">
      <c r="A2239" s="73"/>
      <c r="B2239" s="672"/>
      <c r="C2239" s="107"/>
      <c r="D2239" s="191"/>
      <c r="E2239" s="14"/>
      <c r="F2239" s="14"/>
      <c r="G2239" s="26"/>
      <c r="I2239" s="207"/>
    </row>
    <row r="2240" spans="1:9" ht="12.75">
      <c r="A2240" s="73"/>
      <c r="B2240" s="672"/>
      <c r="C2240" s="107"/>
      <c r="D2240" s="191"/>
      <c r="E2240" s="14"/>
      <c r="F2240" s="14"/>
      <c r="G2240" s="26"/>
      <c r="I2240" s="207"/>
    </row>
    <row r="2241" spans="1:9" ht="12.75">
      <c r="A2241" s="73"/>
      <c r="B2241" s="672"/>
      <c r="C2241" s="107"/>
      <c r="D2241" s="191"/>
      <c r="E2241" s="14"/>
      <c r="F2241" s="14"/>
      <c r="G2241" s="26"/>
      <c r="I2241" s="207"/>
    </row>
    <row r="2242" spans="1:9" ht="12.75">
      <c r="A2242" s="73"/>
      <c r="B2242" s="672"/>
      <c r="C2242" s="107"/>
      <c r="D2242" s="191"/>
      <c r="E2242" s="14"/>
      <c r="F2242" s="14"/>
      <c r="G2242" s="26"/>
      <c r="I2242" s="207"/>
    </row>
    <row r="2243" spans="1:9" ht="12.75">
      <c r="A2243" s="73"/>
      <c r="B2243" s="672"/>
      <c r="C2243" s="107"/>
      <c r="D2243" s="191"/>
      <c r="E2243" s="14"/>
      <c r="F2243" s="14"/>
      <c r="G2243" s="26"/>
      <c r="I2243" s="207"/>
    </row>
    <row r="2244" spans="1:9" ht="12.75">
      <c r="A2244" s="73"/>
      <c r="B2244" s="672"/>
      <c r="C2244" s="107"/>
      <c r="D2244" s="191"/>
      <c r="E2244" s="14"/>
      <c r="F2244" s="14"/>
      <c r="G2244" s="26"/>
      <c r="I2244" s="207"/>
    </row>
    <row r="2245" spans="1:9" ht="12.75">
      <c r="A2245" s="73"/>
      <c r="B2245" s="672"/>
      <c r="C2245" s="107"/>
      <c r="D2245" s="191"/>
      <c r="E2245" s="14"/>
      <c r="F2245" s="14"/>
      <c r="G2245" s="26"/>
      <c r="I2245" s="207"/>
    </row>
    <row r="2246" spans="1:9" ht="12.75">
      <c r="A2246" s="73"/>
      <c r="B2246" s="672"/>
      <c r="C2246" s="107"/>
      <c r="D2246" s="191"/>
      <c r="E2246" s="14"/>
      <c r="F2246" s="14"/>
      <c r="G2246" s="26"/>
      <c r="I2246" s="207"/>
    </row>
    <row r="2247" spans="1:9" ht="12.75">
      <c r="A2247" s="73"/>
      <c r="B2247" s="672"/>
      <c r="C2247" s="107"/>
      <c r="D2247" s="191"/>
      <c r="E2247" s="14"/>
      <c r="F2247" s="14"/>
      <c r="G2247" s="26"/>
      <c r="I2247" s="207"/>
    </row>
    <row r="2248" spans="1:9" ht="12.75">
      <c r="A2248" s="73"/>
      <c r="B2248" s="672"/>
      <c r="C2248" s="107"/>
      <c r="D2248" s="191"/>
      <c r="E2248" s="14"/>
      <c r="F2248" s="14"/>
      <c r="G2248" s="26"/>
      <c r="I2248" s="207"/>
    </row>
    <row r="2249" spans="1:9" ht="12.75">
      <c r="A2249" s="73"/>
      <c r="B2249" s="672"/>
      <c r="C2249" s="107"/>
      <c r="D2249" s="191"/>
      <c r="E2249" s="14"/>
      <c r="F2249" s="14"/>
      <c r="G2249" s="26"/>
      <c r="I2249" s="207"/>
    </row>
    <row r="2250" spans="1:9" ht="12.75">
      <c r="A2250" s="73"/>
      <c r="B2250" s="672"/>
      <c r="C2250" s="107"/>
      <c r="D2250" s="191"/>
      <c r="E2250" s="14"/>
      <c r="F2250" s="14"/>
      <c r="G2250" s="26"/>
      <c r="I2250" s="207"/>
    </row>
    <row r="2251" spans="1:9" ht="12.75">
      <c r="A2251" s="73"/>
      <c r="B2251" s="672"/>
      <c r="C2251" s="107"/>
      <c r="D2251" s="191"/>
      <c r="E2251" s="14"/>
      <c r="F2251" s="14"/>
      <c r="G2251" s="26"/>
      <c r="I2251" s="207"/>
    </row>
    <row r="2252" spans="1:9" ht="12.75">
      <c r="A2252" s="73"/>
      <c r="B2252" s="672"/>
      <c r="C2252" s="107"/>
      <c r="D2252" s="191"/>
      <c r="E2252" s="14"/>
      <c r="F2252" s="14"/>
      <c r="G2252" s="26"/>
      <c r="I2252" s="207"/>
    </row>
    <row r="2253" spans="1:9" ht="12.75">
      <c r="A2253" s="73"/>
      <c r="B2253" s="672"/>
      <c r="C2253" s="107"/>
      <c r="D2253" s="191"/>
      <c r="E2253" s="14"/>
      <c r="F2253" s="14"/>
      <c r="G2253" s="26"/>
      <c r="I2253" s="20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G245"/>
  <sheetViews>
    <sheetView workbookViewId="0" topLeftCell="A1">
      <selection activeCell="D2" sqref="D2"/>
    </sheetView>
  </sheetViews>
  <sheetFormatPr defaultColWidth="9.00390625" defaultRowHeight="12.75"/>
  <cols>
    <col min="1" max="1" width="5.75390625" style="0" customWidth="1"/>
    <col min="2" max="2" width="47.375" style="7" customWidth="1"/>
    <col min="3" max="3" width="17.625" style="49" customWidth="1"/>
    <col min="4" max="4" width="10.00390625" style="0" customWidth="1"/>
    <col min="5" max="5" width="10.25390625" style="0" customWidth="1"/>
    <col min="6" max="6" width="10.125" style="0" customWidth="1"/>
    <col min="7" max="7" width="6.75390625" style="0" customWidth="1"/>
    <col min="8" max="8" width="9.75390625" style="0" customWidth="1"/>
    <col min="10" max="10" width="7.75390625" style="0" customWidth="1"/>
    <col min="11" max="11" width="9.00390625" style="0" customWidth="1"/>
    <col min="14" max="14" width="10.75390625" style="0" customWidth="1"/>
    <col min="17" max="17" width="9.875" style="0" customWidth="1"/>
    <col min="22" max="22" width="10.125" style="0" customWidth="1"/>
  </cols>
  <sheetData>
    <row r="1" spans="3:8" ht="12.75">
      <c r="C1" s="74"/>
      <c r="D1" s="14"/>
      <c r="E1" s="113"/>
      <c r="F1" s="14"/>
      <c r="G1" s="14"/>
      <c r="H1" s="14"/>
    </row>
    <row r="2" spans="2:8" ht="25.5">
      <c r="B2" s="712" t="s">
        <v>369</v>
      </c>
      <c r="D2" s="14"/>
      <c r="E2" s="113"/>
      <c r="F2" s="14"/>
      <c r="G2" s="14"/>
      <c r="H2" s="14"/>
    </row>
    <row r="3" spans="3:8" ht="12.75">
      <c r="C3" s="74"/>
      <c r="D3" s="14"/>
      <c r="E3" s="113"/>
      <c r="F3" s="14"/>
      <c r="G3" s="14"/>
      <c r="H3" s="14"/>
    </row>
    <row r="4" spans="1:8" ht="15.75">
      <c r="A4" s="14"/>
      <c r="B4" s="668" t="s">
        <v>709</v>
      </c>
      <c r="C4" s="74"/>
      <c r="E4" s="56"/>
      <c r="F4" s="14"/>
      <c r="G4" s="14"/>
      <c r="H4" s="14"/>
    </row>
    <row r="5" spans="1:8" ht="12.75">
      <c r="A5" s="101" t="s">
        <v>371</v>
      </c>
      <c r="C5" s="74"/>
      <c r="D5" s="14"/>
      <c r="E5" s="56"/>
      <c r="F5" s="14"/>
      <c r="G5" s="14"/>
      <c r="H5" s="14"/>
    </row>
    <row r="6" spans="1:8" ht="15.75">
      <c r="A6" s="14"/>
      <c r="B6" s="317" t="s">
        <v>370</v>
      </c>
      <c r="C6" s="74"/>
      <c r="D6" s="14"/>
      <c r="E6" s="56"/>
      <c r="F6" s="14"/>
      <c r="G6" s="14"/>
      <c r="H6" s="14"/>
    </row>
    <row r="7" spans="1:8" ht="16.5" thickBot="1">
      <c r="A7" s="14"/>
      <c r="C7" s="74"/>
      <c r="D7" s="40"/>
      <c r="E7" s="55"/>
      <c r="F7" s="14"/>
      <c r="G7" s="14"/>
      <c r="H7" s="14"/>
    </row>
    <row r="8" spans="1:25" ht="12.75">
      <c r="A8" s="680" t="s">
        <v>572</v>
      </c>
      <c r="B8" s="727"/>
      <c r="C8" s="716"/>
      <c r="D8" s="90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2.75">
      <c r="A9" s="264" t="s">
        <v>570</v>
      </c>
      <c r="B9" s="343" t="s">
        <v>522</v>
      </c>
      <c r="C9" s="44" t="s">
        <v>152</v>
      </c>
      <c r="D9" s="60"/>
      <c r="E9" s="12"/>
      <c r="F9" s="12"/>
      <c r="G9" s="12"/>
      <c r="H9" s="12"/>
      <c r="I9" s="12"/>
      <c r="J9" s="12"/>
      <c r="K9" s="12"/>
      <c r="L9" s="12"/>
      <c r="M9" s="12"/>
      <c r="N9" s="1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.75">
      <c r="A10" s="88" t="s">
        <v>42</v>
      </c>
      <c r="B10" s="78"/>
      <c r="C10" s="684"/>
      <c r="D10" s="6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72" s="28" customFormat="1" ht="13.5" thickBot="1">
      <c r="A11" s="717">
        <v>750</v>
      </c>
      <c r="B11" s="392" t="s">
        <v>559</v>
      </c>
      <c r="C11" s="239" t="s">
        <v>61</v>
      </c>
      <c r="D11" s="718"/>
      <c r="E11" s="38"/>
      <c r="F11" s="38"/>
      <c r="G11" s="38"/>
      <c r="H11" s="10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85" ht="13.5" thickTop="1">
      <c r="A12" s="159">
        <v>75011</v>
      </c>
      <c r="B12" s="728" t="s">
        <v>440</v>
      </c>
      <c r="C12" s="713" t="s">
        <v>61</v>
      </c>
      <c r="D12" s="719"/>
      <c r="E12" s="13"/>
      <c r="F12" s="33"/>
      <c r="G12" s="14"/>
      <c r="H12" s="13"/>
      <c r="I12" s="13"/>
      <c r="J12" s="13"/>
      <c r="K12" s="33"/>
      <c r="L12" s="13"/>
      <c r="M12" s="13"/>
      <c r="N12" s="13"/>
      <c r="O12" s="19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</row>
    <row r="13" spans="1:85" ht="12.75">
      <c r="A13" s="720">
        <v>4010</v>
      </c>
      <c r="B13" s="728" t="s">
        <v>194</v>
      </c>
      <c r="C13" s="713" t="s">
        <v>195</v>
      </c>
      <c r="D13" s="721"/>
      <c r="E13" s="660"/>
      <c r="F13" s="44"/>
      <c r="G13" s="625"/>
      <c r="H13" s="13"/>
      <c r="I13" s="13"/>
      <c r="J13" s="13"/>
      <c r="K13" s="33"/>
      <c r="L13" s="13"/>
      <c r="M13" s="13"/>
      <c r="N13" s="13"/>
      <c r="O13" s="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ht="12.75">
      <c r="A14" s="720">
        <v>4110</v>
      </c>
      <c r="B14" s="728" t="s">
        <v>200</v>
      </c>
      <c r="C14" s="713" t="s">
        <v>201</v>
      </c>
      <c r="D14" s="721"/>
      <c r="E14" s="421"/>
      <c r="F14" s="44"/>
      <c r="G14" s="625"/>
      <c r="H14" s="13"/>
      <c r="I14" s="13"/>
      <c r="J14" s="13"/>
      <c r="K14" s="33"/>
      <c r="L14" s="13"/>
      <c r="M14" s="13"/>
      <c r="N14" s="13"/>
      <c r="O14" s="19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</row>
    <row r="15" spans="1:85" ht="12.75">
      <c r="A15" s="720">
        <v>4120</v>
      </c>
      <c r="B15" s="728" t="s">
        <v>203</v>
      </c>
      <c r="C15" s="713">
        <v>950</v>
      </c>
      <c r="D15" s="721"/>
      <c r="E15" s="259"/>
      <c r="F15" s="110"/>
      <c r="G15" s="710"/>
      <c r="H15" s="13"/>
      <c r="I15" s="13"/>
      <c r="J15" s="13"/>
      <c r="K15" s="33"/>
      <c r="L15" s="13"/>
      <c r="M15" s="13"/>
      <c r="N15" s="13"/>
      <c r="O15" s="19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</row>
    <row r="16" spans="1:72" s="28" customFormat="1" ht="26.25" thickBot="1">
      <c r="A16" s="717">
        <v>751</v>
      </c>
      <c r="B16" s="729" t="s">
        <v>68</v>
      </c>
      <c r="C16" s="715">
        <v>876</v>
      </c>
      <c r="D16" s="722"/>
      <c r="E16" s="629"/>
      <c r="F16" s="165"/>
      <c r="G16" s="630"/>
      <c r="H16" s="39"/>
      <c r="I16" s="39"/>
      <c r="J16" s="39"/>
      <c r="K16" s="714"/>
      <c r="L16" s="39"/>
      <c r="M16" s="39"/>
      <c r="N16" s="39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spans="1:85" ht="26.25" thickTop="1">
      <c r="A17" s="723">
        <v>75101</v>
      </c>
      <c r="B17" s="730" t="s">
        <v>69</v>
      </c>
      <c r="C17" s="191">
        <v>876</v>
      </c>
      <c r="D17" s="138"/>
      <c r="E17" s="27"/>
      <c r="F17" s="51"/>
      <c r="G17" s="564"/>
      <c r="H17" s="13"/>
      <c r="I17" s="13"/>
      <c r="J17" s="13"/>
      <c r="K17" s="33"/>
      <c r="L17" s="13"/>
      <c r="M17" s="13"/>
      <c r="N17" s="13"/>
      <c r="O17" s="19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</row>
    <row r="18" spans="1:85" ht="12.75">
      <c r="A18" s="614">
        <v>4210</v>
      </c>
      <c r="B18" s="730" t="s">
        <v>587</v>
      </c>
      <c r="C18" s="191">
        <v>876</v>
      </c>
      <c r="D18" s="138"/>
      <c r="E18" s="27"/>
      <c r="F18" s="51"/>
      <c r="G18" s="411"/>
      <c r="H18" s="13"/>
      <c r="I18" s="13"/>
      <c r="J18" s="13"/>
      <c r="K18" s="33"/>
      <c r="L18" s="13"/>
      <c r="M18" s="13"/>
      <c r="N18" s="13"/>
      <c r="O18" s="19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</row>
    <row r="19" spans="1:72" s="28" customFormat="1" ht="26.25" thickBot="1">
      <c r="A19" s="724">
        <v>754</v>
      </c>
      <c r="B19" s="658" t="s">
        <v>72</v>
      </c>
      <c r="C19" s="239">
        <v>400</v>
      </c>
      <c r="D19" s="655"/>
      <c r="E19" s="30"/>
      <c r="F19" s="47"/>
      <c r="G19" s="564"/>
      <c r="H19" s="39"/>
      <c r="I19" s="39"/>
      <c r="J19" s="39"/>
      <c r="K19" s="714"/>
      <c r="L19" s="39"/>
      <c r="M19" s="39"/>
      <c r="N19" s="39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85" ht="13.5" thickTop="1">
      <c r="A20" s="723">
        <v>75414</v>
      </c>
      <c r="B20" s="730" t="s">
        <v>445</v>
      </c>
      <c r="C20" s="191">
        <v>400</v>
      </c>
      <c r="D20" s="138"/>
      <c r="E20" s="26"/>
      <c r="F20" s="52"/>
      <c r="G20" s="411"/>
      <c r="H20" s="13"/>
      <c r="I20" s="13"/>
      <c r="J20" s="13"/>
      <c r="K20" s="33"/>
      <c r="L20" s="13"/>
      <c r="M20" s="13"/>
      <c r="N20" s="13"/>
      <c r="O20" s="19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</row>
    <row r="21" spans="1:85" ht="12.75">
      <c r="A21" s="614">
        <v>4300</v>
      </c>
      <c r="B21" s="730" t="s">
        <v>583</v>
      </c>
      <c r="C21" s="191">
        <v>400</v>
      </c>
      <c r="D21" s="138"/>
      <c r="E21" s="26"/>
      <c r="F21" s="52"/>
      <c r="G21" s="411"/>
      <c r="H21" s="13"/>
      <c r="I21" s="13"/>
      <c r="J21" s="13"/>
      <c r="K21" s="33"/>
      <c r="L21" s="13"/>
      <c r="M21" s="13"/>
      <c r="N21" s="13"/>
      <c r="O21" s="19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</row>
    <row r="22" spans="1:72" s="28" customFormat="1" ht="13.5" thickBot="1">
      <c r="A22" s="724">
        <v>852</v>
      </c>
      <c r="B22" s="658" t="s">
        <v>15</v>
      </c>
      <c r="C22" s="239" t="s">
        <v>153</v>
      </c>
      <c r="D22" s="655"/>
      <c r="E22" s="30"/>
      <c r="F22" s="47"/>
      <c r="G22" s="564"/>
      <c r="H22" s="39"/>
      <c r="I22" s="39"/>
      <c r="J22" s="39"/>
      <c r="K22" s="714"/>
      <c r="L22" s="714"/>
      <c r="M22" s="39"/>
      <c r="N22" s="39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ht="26.25" thickTop="1">
      <c r="A23" s="723">
        <v>85212</v>
      </c>
      <c r="B23" s="730" t="s">
        <v>133</v>
      </c>
      <c r="C23" s="191" t="s">
        <v>134</v>
      </c>
      <c r="D23" s="138"/>
      <c r="E23" s="27"/>
      <c r="F23" s="51"/>
      <c r="G23" s="564"/>
      <c r="H23" s="12"/>
      <c r="I23" s="12"/>
      <c r="J23" s="12"/>
      <c r="K23" s="12"/>
      <c r="L23" s="12"/>
      <c r="M23" s="12"/>
      <c r="N23" s="1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>
      <c r="A24" s="614">
        <v>3110</v>
      </c>
      <c r="B24" s="730" t="s">
        <v>319</v>
      </c>
      <c r="C24" s="191" t="s">
        <v>320</v>
      </c>
      <c r="D24" s="138"/>
      <c r="E24" s="27"/>
      <c r="F24" s="26"/>
      <c r="G24" s="411"/>
      <c r="H24" s="12"/>
      <c r="I24" s="11"/>
      <c r="J24" s="11"/>
      <c r="K24" s="11"/>
      <c r="L24" s="11"/>
      <c r="M24" s="11"/>
      <c r="N24" s="11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>
      <c r="A25" s="614">
        <v>4010</v>
      </c>
      <c r="B25" s="730" t="s">
        <v>194</v>
      </c>
      <c r="C25" s="191" t="s">
        <v>321</v>
      </c>
      <c r="D25" s="138"/>
      <c r="E25" s="51"/>
      <c r="F25" s="51"/>
      <c r="G25" s="411"/>
      <c r="H25" s="12"/>
      <c r="I25" s="11"/>
      <c r="J25" s="11"/>
      <c r="K25" s="11"/>
      <c r="L25" s="11"/>
      <c r="M25" s="11"/>
      <c r="N25" s="1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>
      <c r="A26" s="614">
        <v>4110</v>
      </c>
      <c r="B26" s="730" t="s">
        <v>200</v>
      </c>
      <c r="C26" s="191" t="s">
        <v>201</v>
      </c>
      <c r="D26" s="138"/>
      <c r="E26" s="26"/>
      <c r="F26" s="52"/>
      <c r="G26" s="411"/>
      <c r="H26" s="12"/>
      <c r="I26" s="11"/>
      <c r="J26" s="11"/>
      <c r="K26" s="11"/>
      <c r="L26" s="11"/>
      <c r="M26" s="11"/>
      <c r="N26" s="11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>
      <c r="A27" s="614">
        <v>4120</v>
      </c>
      <c r="B27" s="730" t="s">
        <v>203</v>
      </c>
      <c r="C27" s="191">
        <v>220</v>
      </c>
      <c r="D27" s="138"/>
      <c r="E27" s="26"/>
      <c r="F27" s="52"/>
      <c r="G27" s="411"/>
      <c r="H27" s="12"/>
      <c r="I27" s="11"/>
      <c r="J27" s="11"/>
      <c r="K27" s="11"/>
      <c r="L27" s="11"/>
      <c r="M27" s="11"/>
      <c r="N27" s="11"/>
      <c r="O27" s="15"/>
      <c r="P27" s="15"/>
      <c r="Q27" s="15"/>
      <c r="R27" s="15"/>
      <c r="S27" s="15"/>
      <c r="T27" s="15"/>
      <c r="U27" s="15"/>
      <c r="V27" s="15"/>
      <c r="W27" s="20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14" ht="12.75">
      <c r="A28" s="614">
        <v>4210</v>
      </c>
      <c r="B28" s="730" t="s">
        <v>587</v>
      </c>
      <c r="C28" s="191" t="s">
        <v>76</v>
      </c>
      <c r="D28" s="138"/>
      <c r="E28" s="26"/>
      <c r="F28" s="52"/>
      <c r="G28" s="411"/>
      <c r="H28" s="12"/>
      <c r="I28" s="11"/>
      <c r="J28" s="11"/>
      <c r="K28" s="11"/>
      <c r="L28" s="11"/>
      <c r="M28" s="11"/>
      <c r="N28" s="11"/>
    </row>
    <row r="29" spans="1:14" ht="12.75">
      <c r="A29" s="614">
        <v>4300</v>
      </c>
      <c r="B29" s="730" t="s">
        <v>583</v>
      </c>
      <c r="C29" s="191" t="s">
        <v>326</v>
      </c>
      <c r="D29" s="138"/>
      <c r="E29" s="26"/>
      <c r="F29" s="52"/>
      <c r="G29" s="411"/>
      <c r="H29" s="12"/>
      <c r="I29" s="11"/>
      <c r="J29" s="11"/>
      <c r="K29" s="11"/>
      <c r="L29" s="11"/>
      <c r="M29" s="11"/>
      <c r="N29" s="11"/>
    </row>
    <row r="30" spans="1:14" ht="38.25">
      <c r="A30" s="723">
        <v>85213</v>
      </c>
      <c r="B30" s="730" t="s">
        <v>135</v>
      </c>
      <c r="C30" s="191" t="s">
        <v>136</v>
      </c>
      <c r="D30" s="138"/>
      <c r="E30" s="30"/>
      <c r="F30" s="30"/>
      <c r="G30" s="564"/>
      <c r="H30" s="12"/>
      <c r="I30" s="11"/>
      <c r="J30" s="11"/>
      <c r="K30" s="11"/>
      <c r="L30" s="11"/>
      <c r="M30" s="11"/>
      <c r="N30" s="11"/>
    </row>
    <row r="31" spans="1:14" ht="12.75">
      <c r="A31" s="614">
        <v>4130</v>
      </c>
      <c r="B31" s="730" t="s">
        <v>328</v>
      </c>
      <c r="C31" s="191" t="s">
        <v>136</v>
      </c>
      <c r="D31" s="138"/>
      <c r="E31" s="26"/>
      <c r="F31" s="52"/>
      <c r="G31" s="411"/>
      <c r="H31" s="12"/>
      <c r="I31" s="11"/>
      <c r="J31" s="11"/>
      <c r="K31" s="11"/>
      <c r="L31" s="11"/>
      <c r="M31" s="11"/>
      <c r="N31" s="11"/>
    </row>
    <row r="32" spans="1:14" ht="25.5">
      <c r="A32" s="723">
        <v>85214</v>
      </c>
      <c r="B32" s="730" t="s">
        <v>137</v>
      </c>
      <c r="C32" s="191" t="s">
        <v>139</v>
      </c>
      <c r="D32" s="138"/>
      <c r="E32" s="26"/>
      <c r="F32" s="52"/>
      <c r="G32" s="411"/>
      <c r="H32" s="12"/>
      <c r="I32" s="11"/>
      <c r="J32" s="11"/>
      <c r="K32" s="11"/>
      <c r="L32" s="11"/>
      <c r="M32" s="11"/>
      <c r="N32" s="11"/>
    </row>
    <row r="33" spans="1:14" ht="12.75">
      <c r="A33" s="614">
        <v>3110</v>
      </c>
      <c r="B33" s="730" t="s">
        <v>319</v>
      </c>
      <c r="C33" s="191" t="s">
        <v>330</v>
      </c>
      <c r="D33" s="138"/>
      <c r="E33" s="26"/>
      <c r="F33" s="52"/>
      <c r="G33" s="411"/>
      <c r="H33" s="12"/>
      <c r="I33" s="11"/>
      <c r="J33" s="11"/>
      <c r="K33" s="11"/>
      <c r="L33" s="11"/>
      <c r="M33" s="11"/>
      <c r="N33" s="11"/>
    </row>
    <row r="34" spans="1:14" ht="12.75">
      <c r="A34" s="614">
        <v>4110</v>
      </c>
      <c r="B34" s="730" t="s">
        <v>200</v>
      </c>
      <c r="C34" s="191" t="s">
        <v>76</v>
      </c>
      <c r="D34" s="138"/>
      <c r="E34" s="26"/>
      <c r="F34" s="52"/>
      <c r="G34" s="411"/>
      <c r="H34" s="12"/>
      <c r="I34" s="11"/>
      <c r="J34" s="11"/>
      <c r="K34" s="11"/>
      <c r="L34" s="11"/>
      <c r="M34" s="11"/>
      <c r="N34" s="11"/>
    </row>
    <row r="35" spans="1:8" ht="12.75">
      <c r="A35" s="614"/>
      <c r="B35" s="136"/>
      <c r="C35" s="191"/>
      <c r="D35" s="138"/>
      <c r="E35" s="14"/>
      <c r="F35" s="26"/>
      <c r="G35" s="411"/>
      <c r="H35" s="14"/>
    </row>
    <row r="36" spans="1:8" ht="13.5" thickBot="1">
      <c r="A36" s="475"/>
      <c r="B36" s="731" t="s">
        <v>472</v>
      </c>
      <c r="C36" s="725" t="s">
        <v>154</v>
      </c>
      <c r="D36" s="726"/>
      <c r="E36" s="30"/>
      <c r="F36" s="51"/>
      <c r="G36" s="564"/>
      <c r="H36" s="14"/>
    </row>
    <row r="37" spans="1:8" ht="12.75">
      <c r="A37" s="140"/>
      <c r="B37" s="183"/>
      <c r="C37" s="74"/>
      <c r="D37" s="101"/>
      <c r="E37" s="51"/>
      <c r="F37" s="51"/>
      <c r="G37" s="564"/>
      <c r="H37" s="14"/>
    </row>
    <row r="38" spans="1:8" ht="12.75">
      <c r="A38" s="234"/>
      <c r="B38" s="191"/>
      <c r="C38" s="191"/>
      <c r="D38" s="12"/>
      <c r="E38" s="26"/>
      <c r="F38" s="52"/>
      <c r="G38" s="411"/>
      <c r="H38" s="14"/>
    </row>
    <row r="39" spans="1:8" ht="12.75">
      <c r="A39" s="234"/>
      <c r="B39" s="23"/>
      <c r="C39" s="191"/>
      <c r="D39" s="12"/>
      <c r="E39" s="26"/>
      <c r="F39" s="52"/>
      <c r="G39" s="411"/>
      <c r="H39" s="14"/>
    </row>
    <row r="40" spans="1:8" ht="12.75">
      <c r="A40" s="234"/>
      <c r="B40" s="23"/>
      <c r="C40" s="191"/>
      <c r="D40" s="12"/>
      <c r="E40" s="26"/>
      <c r="F40" s="52"/>
      <c r="G40" s="411"/>
      <c r="H40" s="14"/>
    </row>
    <row r="41" spans="1:8" ht="12.75">
      <c r="A41" s="234"/>
      <c r="B41" s="23"/>
      <c r="C41" s="191"/>
      <c r="D41" s="12"/>
      <c r="E41" s="26"/>
      <c r="F41" s="52"/>
      <c r="G41" s="411"/>
      <c r="H41" s="14"/>
    </row>
    <row r="42" spans="1:8" ht="12.75">
      <c r="A42" s="183"/>
      <c r="B42" s="101"/>
      <c r="C42" s="74"/>
      <c r="D42" s="101"/>
      <c r="E42" s="30"/>
      <c r="F42" s="30"/>
      <c r="G42" s="564"/>
      <c r="H42" s="14"/>
    </row>
    <row r="43" spans="1:8" ht="12.75">
      <c r="A43" s="183"/>
      <c r="B43" s="155"/>
      <c r="C43" s="155"/>
      <c r="D43" s="155"/>
      <c r="E43" s="30"/>
      <c r="F43" s="30"/>
      <c r="G43" s="564"/>
      <c r="H43" s="14"/>
    </row>
    <row r="44" spans="1:8" ht="12.75">
      <c r="A44" s="183"/>
      <c r="B44" s="155"/>
      <c r="C44" s="155"/>
      <c r="D44" s="155"/>
      <c r="E44" s="30"/>
      <c r="F44" s="30"/>
      <c r="G44" s="564"/>
      <c r="H44" s="14"/>
    </row>
    <row r="45" spans="1:8" ht="12.75">
      <c r="A45" s="183"/>
      <c r="B45" s="155"/>
      <c r="C45" s="191"/>
      <c r="D45" s="12"/>
      <c r="E45" s="30"/>
      <c r="F45" s="30"/>
      <c r="G45" s="411"/>
      <c r="H45" s="14"/>
    </row>
    <row r="46" spans="1:8" ht="12.75">
      <c r="A46" s="183"/>
      <c r="B46" s="155"/>
      <c r="C46" s="191"/>
      <c r="D46" s="12"/>
      <c r="E46" s="30"/>
      <c r="F46" s="30"/>
      <c r="G46" s="411"/>
      <c r="H46" s="14"/>
    </row>
    <row r="47" spans="1:8" ht="12.75">
      <c r="A47" s="183"/>
      <c r="B47" s="155"/>
      <c r="C47" s="191"/>
      <c r="D47" s="12"/>
      <c r="E47" s="141"/>
      <c r="F47" s="141"/>
      <c r="G47" s="411"/>
      <c r="H47" s="14"/>
    </row>
    <row r="48" spans="1:8" ht="12.75">
      <c r="A48" s="183"/>
      <c r="B48" s="26"/>
      <c r="C48" s="23"/>
      <c r="D48" s="12"/>
      <c r="E48" s="141"/>
      <c r="F48" s="141"/>
      <c r="G48" s="411"/>
      <c r="H48" s="14"/>
    </row>
    <row r="49" spans="1:8" ht="12.75">
      <c r="A49" s="183"/>
      <c r="B49" s="101"/>
      <c r="C49" s="101"/>
      <c r="D49" s="12"/>
      <c r="E49" s="141"/>
      <c r="F49" s="141"/>
      <c r="G49" s="411"/>
      <c r="H49" s="14"/>
    </row>
    <row r="50" spans="1:8" ht="12.75">
      <c r="A50" s="183"/>
      <c r="B50" s="101"/>
      <c r="C50" s="101"/>
      <c r="D50" s="12"/>
      <c r="E50" s="141"/>
      <c r="F50" s="141"/>
      <c r="G50" s="411"/>
      <c r="H50" s="14"/>
    </row>
    <row r="51" spans="1:8" ht="12.75">
      <c r="A51" s="183"/>
      <c r="B51" s="101"/>
      <c r="C51" s="101"/>
      <c r="D51" s="12"/>
      <c r="E51" s="141"/>
      <c r="F51" s="141"/>
      <c r="G51" s="411"/>
      <c r="H51" s="14"/>
    </row>
    <row r="52" spans="1:8" ht="12.75">
      <c r="A52" s="183"/>
      <c r="B52" s="155"/>
      <c r="C52" s="191"/>
      <c r="D52" s="12"/>
      <c r="E52" s="141"/>
      <c r="F52" s="141"/>
      <c r="G52" s="411"/>
      <c r="H52" s="14"/>
    </row>
    <row r="53" spans="1:8" s="28" customFormat="1" ht="12.75">
      <c r="A53" s="140"/>
      <c r="B53" s="183"/>
      <c r="C53" s="183"/>
      <c r="D53" s="155"/>
      <c r="E53" s="30"/>
      <c r="F53" s="30"/>
      <c r="G53" s="411"/>
      <c r="H53" s="101"/>
    </row>
    <row r="54" spans="1:8" ht="12.75">
      <c r="A54" s="140"/>
      <c r="B54" s="101"/>
      <c r="C54" s="183"/>
      <c r="D54" s="155"/>
      <c r="E54" s="30"/>
      <c r="F54" s="101"/>
      <c r="G54" s="411"/>
      <c r="H54" s="14"/>
    </row>
    <row r="55" spans="1:8" ht="12.75">
      <c r="A55" s="234"/>
      <c r="B55" s="23"/>
      <c r="C55" s="191"/>
      <c r="D55" s="155"/>
      <c r="E55" s="30"/>
      <c r="F55" s="30"/>
      <c r="G55" s="564"/>
      <c r="H55" s="14"/>
    </row>
    <row r="56" spans="1:8" ht="12.75">
      <c r="A56" s="234"/>
      <c r="B56" s="191"/>
      <c r="C56" s="191"/>
      <c r="D56" s="12"/>
      <c r="E56" s="27"/>
      <c r="F56" s="26"/>
      <c r="G56" s="411"/>
      <c r="H56" s="14"/>
    </row>
    <row r="57" spans="1:8" ht="12.75">
      <c r="A57" s="234"/>
      <c r="B57" s="23"/>
      <c r="C57" s="191"/>
      <c r="D57" s="12"/>
      <c r="E57" s="27"/>
      <c r="F57" s="26"/>
      <c r="G57" s="411"/>
      <c r="H57" s="14"/>
    </row>
    <row r="58" spans="1:8" ht="12.75">
      <c r="A58" s="234"/>
      <c r="B58" s="23"/>
      <c r="C58" s="191"/>
      <c r="D58" s="12"/>
      <c r="E58" s="141"/>
      <c r="F58" s="26"/>
      <c r="G58" s="411"/>
      <c r="H58" s="14"/>
    </row>
    <row r="59" spans="1:8" ht="12.75">
      <c r="A59" s="234"/>
      <c r="B59" s="23"/>
      <c r="C59" s="191"/>
      <c r="D59" s="12"/>
      <c r="E59" s="141"/>
      <c r="F59" s="26"/>
      <c r="G59" s="411"/>
      <c r="H59" s="14"/>
    </row>
    <row r="60" spans="1:8" ht="12.75">
      <c r="A60" s="140"/>
      <c r="B60" s="183"/>
      <c r="C60" s="74"/>
      <c r="D60" s="155"/>
      <c r="E60" s="26"/>
      <c r="F60" s="26"/>
      <c r="G60" s="411"/>
      <c r="H60" s="14"/>
    </row>
    <row r="61" spans="1:8" ht="12.75">
      <c r="A61" s="234"/>
      <c r="B61" s="23"/>
      <c r="C61" s="191"/>
      <c r="D61" s="155"/>
      <c r="E61" s="51"/>
      <c r="F61" s="51"/>
      <c r="G61" s="411"/>
      <c r="H61" s="14"/>
    </row>
    <row r="62" spans="1:8" ht="12.75">
      <c r="A62" s="234"/>
      <c r="B62" s="191"/>
      <c r="C62" s="191"/>
      <c r="D62" s="12"/>
      <c r="E62" s="26"/>
      <c r="F62" s="51"/>
      <c r="G62" s="411"/>
      <c r="H62" s="14"/>
    </row>
    <row r="63" spans="1:8" ht="12.75">
      <c r="A63" s="234"/>
      <c r="B63" s="23"/>
      <c r="C63" s="191"/>
      <c r="D63" s="12"/>
      <c r="E63" s="26"/>
      <c r="F63" s="51"/>
      <c r="G63" s="411"/>
      <c r="H63" s="14"/>
    </row>
    <row r="64" spans="1:8" ht="12.75">
      <c r="A64" s="234"/>
      <c r="B64" s="23"/>
      <c r="C64" s="191"/>
      <c r="D64" s="12"/>
      <c r="E64" s="26"/>
      <c r="F64" s="174"/>
      <c r="G64" s="411"/>
      <c r="H64" s="14"/>
    </row>
    <row r="65" spans="1:8" ht="12.75">
      <c r="A65" s="234" t="s">
        <v>70</v>
      </c>
      <c r="B65" s="23">
        <v>1</v>
      </c>
      <c r="C65" s="191"/>
      <c r="D65" s="12"/>
      <c r="E65" s="26"/>
      <c r="F65" s="174"/>
      <c r="G65" s="411"/>
      <c r="H65" s="14"/>
    </row>
    <row r="66" spans="1:8" ht="12.75">
      <c r="A66" s="140"/>
      <c r="B66" s="183"/>
      <c r="C66" s="74"/>
      <c r="D66" s="155"/>
      <c r="E66" s="47"/>
      <c r="F66" s="47"/>
      <c r="G66" s="411"/>
      <c r="H66" s="14"/>
    </row>
    <row r="67" spans="1:8" ht="12.75">
      <c r="A67" s="234"/>
      <c r="B67" s="74"/>
      <c r="C67" s="191"/>
      <c r="D67" s="12"/>
      <c r="E67" s="12"/>
      <c r="F67" s="52"/>
      <c r="G67" s="411"/>
      <c r="H67" s="14"/>
    </row>
    <row r="68" spans="1:8" ht="12.75">
      <c r="A68" s="234"/>
      <c r="B68" s="14"/>
      <c r="C68" s="191"/>
      <c r="D68" s="12"/>
      <c r="E68" s="12"/>
      <c r="F68" s="52"/>
      <c r="G68" s="411"/>
      <c r="H68" s="14"/>
    </row>
    <row r="69" spans="1:8" ht="12.75">
      <c r="A69" s="234"/>
      <c r="B69" s="14"/>
      <c r="C69" s="191"/>
      <c r="D69" s="12"/>
      <c r="E69" s="23"/>
      <c r="F69" s="52"/>
      <c r="G69" s="411"/>
      <c r="H69" s="14"/>
    </row>
    <row r="70" spans="1:8" ht="12.75">
      <c r="A70" s="234"/>
      <c r="B70" s="14"/>
      <c r="C70" s="191"/>
      <c r="D70" s="12"/>
      <c r="E70" s="12"/>
      <c r="F70" s="52"/>
      <c r="G70" s="411"/>
      <c r="H70" s="14"/>
    </row>
    <row r="71" spans="1:8" ht="12.75">
      <c r="A71" s="140"/>
      <c r="B71" s="183"/>
      <c r="C71" s="74"/>
      <c r="D71" s="101"/>
      <c r="E71" s="51"/>
      <c r="F71" s="51"/>
      <c r="G71" s="411"/>
      <c r="H71" s="14"/>
    </row>
    <row r="72" spans="1:8" ht="12.75">
      <c r="A72" s="234"/>
      <c r="B72" s="191"/>
      <c r="C72" s="191"/>
      <c r="D72" s="12"/>
      <c r="E72" s="27"/>
      <c r="F72" s="51"/>
      <c r="G72" s="411"/>
      <c r="H72" s="14"/>
    </row>
    <row r="73" spans="1:8" ht="12.75">
      <c r="A73" s="234"/>
      <c r="B73" s="23"/>
      <c r="C73" s="191"/>
      <c r="D73" s="12"/>
      <c r="E73" s="27"/>
      <c r="F73" s="53"/>
      <c r="G73" s="411"/>
      <c r="H73" s="14"/>
    </row>
    <row r="74" spans="1:8" ht="12.75">
      <c r="A74" s="234"/>
      <c r="B74" s="23"/>
      <c r="C74" s="191"/>
      <c r="D74" s="12"/>
      <c r="E74" s="141"/>
      <c r="F74" s="53"/>
      <c r="G74" s="411"/>
      <c r="H74" s="14"/>
    </row>
    <row r="75" spans="1:8" ht="12.75">
      <c r="A75" s="234"/>
      <c r="B75" s="23"/>
      <c r="C75" s="191"/>
      <c r="D75" s="12"/>
      <c r="E75" s="141"/>
      <c r="F75" s="53"/>
      <c r="G75" s="411"/>
      <c r="H75" s="14"/>
    </row>
    <row r="76" spans="1:8" ht="12.75">
      <c r="A76" s="234"/>
      <c r="B76" s="155"/>
      <c r="C76" s="183"/>
      <c r="D76" s="101"/>
      <c r="E76" s="101"/>
      <c r="F76" s="101"/>
      <c r="G76" s="564"/>
      <c r="H76" s="14"/>
    </row>
    <row r="77" spans="1:8" ht="12.75">
      <c r="A77" s="234"/>
      <c r="B77" s="103"/>
      <c r="C77" s="191"/>
      <c r="D77" s="12"/>
      <c r="E77" s="14"/>
      <c r="F77" s="53"/>
      <c r="G77" s="411"/>
      <c r="H77" s="14"/>
    </row>
    <row r="78" spans="1:8" ht="12.75">
      <c r="A78" s="234"/>
      <c r="B78" s="103"/>
      <c r="C78" s="191"/>
      <c r="D78" s="12"/>
      <c r="E78" s="14"/>
      <c r="F78" s="53"/>
      <c r="G78" s="411"/>
      <c r="H78" s="14"/>
    </row>
    <row r="79" spans="1:8" ht="12.75">
      <c r="A79" s="234"/>
      <c r="B79" s="103"/>
      <c r="C79" s="191"/>
      <c r="D79" s="12"/>
      <c r="E79" s="14"/>
      <c r="F79" s="53"/>
      <c r="G79" s="411"/>
      <c r="H79" s="14"/>
    </row>
    <row r="80" spans="1:8" ht="12.75">
      <c r="A80" s="234"/>
      <c r="B80" s="23"/>
      <c r="C80" s="191"/>
      <c r="D80" s="12"/>
      <c r="E80" s="141"/>
      <c r="F80" s="53"/>
      <c r="G80" s="411"/>
      <c r="H80" s="14"/>
    </row>
    <row r="81" spans="1:8" ht="12.75">
      <c r="A81" s="101"/>
      <c r="B81" s="103"/>
      <c r="C81" s="191"/>
      <c r="D81" s="101"/>
      <c r="E81" s="30"/>
      <c r="F81" s="30"/>
      <c r="G81" s="564"/>
      <c r="H81" s="14"/>
    </row>
    <row r="82" spans="1:8" ht="12.75">
      <c r="A82" s="23"/>
      <c r="B82" s="155"/>
      <c r="C82" s="183"/>
      <c r="D82" s="101"/>
      <c r="E82" s="30"/>
      <c r="F82" s="30"/>
      <c r="G82" s="411"/>
      <c r="H82" s="14"/>
    </row>
    <row r="83" spans="1:8" ht="12.75">
      <c r="A83" s="234"/>
      <c r="B83" s="23"/>
      <c r="C83" s="191"/>
      <c r="D83" s="12"/>
      <c r="E83" s="141"/>
      <c r="F83" s="53"/>
      <c r="G83" s="411"/>
      <c r="H83" s="14"/>
    </row>
    <row r="84" spans="1:8" ht="12.75">
      <c r="A84" s="234"/>
      <c r="B84" s="23"/>
      <c r="C84" s="191"/>
      <c r="D84" s="12"/>
      <c r="E84" s="141"/>
      <c r="F84" s="53"/>
      <c r="G84" s="411"/>
      <c r="H84" s="14"/>
    </row>
    <row r="85" spans="1:8" ht="12.75">
      <c r="A85" s="234"/>
      <c r="B85" s="23"/>
      <c r="C85" s="191"/>
      <c r="D85" s="12"/>
      <c r="E85" s="141"/>
      <c r="F85" s="53"/>
      <c r="G85" s="411"/>
      <c r="H85" s="14"/>
    </row>
    <row r="86" spans="1:8" ht="12.75">
      <c r="A86" s="234"/>
      <c r="B86" s="23"/>
      <c r="C86" s="191"/>
      <c r="D86" s="12"/>
      <c r="E86" s="141"/>
      <c r="F86" s="53"/>
      <c r="G86" s="411"/>
      <c r="H86" s="14"/>
    </row>
    <row r="87" spans="1:8" ht="12.75">
      <c r="A87" s="14"/>
      <c r="B87" s="27"/>
      <c r="C87" s="33"/>
      <c r="D87" s="101"/>
      <c r="E87" s="30"/>
      <c r="F87" s="30"/>
      <c r="G87" s="564"/>
      <c r="H87" s="711"/>
    </row>
    <row r="88" spans="1:8" ht="12.75">
      <c r="A88" s="14"/>
      <c r="B88" s="27"/>
      <c r="C88" s="33"/>
      <c r="D88" s="101"/>
      <c r="E88" s="30"/>
      <c r="F88" s="30"/>
      <c r="G88" s="564"/>
      <c r="H88" s="605"/>
    </row>
    <row r="89" spans="1:8" ht="12.75">
      <c r="A89" s="14"/>
      <c r="B89" s="27"/>
      <c r="C89" s="33"/>
      <c r="D89" s="101"/>
      <c r="E89" s="30"/>
      <c r="F89" s="30"/>
      <c r="G89" s="564"/>
      <c r="H89" s="605"/>
    </row>
    <row r="90" spans="1:8" ht="12.75">
      <c r="A90" s="14"/>
      <c r="B90" s="27"/>
      <c r="C90" s="33"/>
      <c r="D90" s="101"/>
      <c r="E90" s="30"/>
      <c r="F90" s="30"/>
      <c r="G90" s="564"/>
      <c r="H90" s="605"/>
    </row>
    <row r="91" spans="1:8" ht="12.75">
      <c r="A91" s="14"/>
      <c r="B91" s="27"/>
      <c r="C91" s="33"/>
      <c r="D91" s="101"/>
      <c r="E91" s="30"/>
      <c r="F91" s="30"/>
      <c r="G91" s="564"/>
      <c r="H91" s="605"/>
    </row>
    <row r="92" spans="1:8" ht="12.75">
      <c r="A92" s="14"/>
      <c r="B92" s="27"/>
      <c r="C92" s="33"/>
      <c r="D92" s="101"/>
      <c r="E92" s="30"/>
      <c r="F92" s="30"/>
      <c r="G92" s="564"/>
      <c r="H92" s="605"/>
    </row>
    <row r="93" spans="1:8" ht="12.75">
      <c r="A93" s="14"/>
      <c r="B93" s="27"/>
      <c r="C93" s="33"/>
      <c r="D93" s="101"/>
      <c r="E93" s="30"/>
      <c r="F93" s="30"/>
      <c r="G93" s="564"/>
      <c r="H93" s="10"/>
    </row>
    <row r="94" spans="1:8" ht="12.75">
      <c r="A94" s="14"/>
      <c r="B94" s="27"/>
      <c r="C94" s="33"/>
      <c r="D94" s="101"/>
      <c r="E94" s="30"/>
      <c r="F94" s="30"/>
      <c r="G94" s="564"/>
      <c r="H94" s="10"/>
    </row>
    <row r="95" spans="1:8" ht="12.75">
      <c r="A95" s="14"/>
      <c r="B95" s="27"/>
      <c r="C95" s="33"/>
      <c r="D95" s="101"/>
      <c r="E95" s="30"/>
      <c r="F95" s="30"/>
      <c r="G95" s="564"/>
      <c r="H95" s="10"/>
    </row>
    <row r="96" spans="1:8" ht="12.75">
      <c r="A96" s="14"/>
      <c r="B96" s="27"/>
      <c r="C96" s="33"/>
      <c r="D96" s="101"/>
      <c r="E96" s="30"/>
      <c r="F96" s="30"/>
      <c r="G96" s="564"/>
      <c r="H96" s="10"/>
    </row>
    <row r="97" spans="1:8" ht="12.75">
      <c r="A97" s="14"/>
      <c r="B97" s="27"/>
      <c r="C97" s="33"/>
      <c r="D97" s="101"/>
      <c r="E97" s="30"/>
      <c r="F97" s="30"/>
      <c r="G97" s="564"/>
      <c r="H97" s="10"/>
    </row>
    <row r="98" spans="1:8" ht="12.75">
      <c r="A98" s="14"/>
      <c r="B98" s="27"/>
      <c r="C98" s="33"/>
      <c r="D98" s="101"/>
      <c r="E98" s="30"/>
      <c r="F98" s="30"/>
      <c r="G98" s="564"/>
      <c r="H98" s="10"/>
    </row>
    <row r="99" spans="1:8" ht="12.75">
      <c r="A99" s="14"/>
      <c r="B99" s="27"/>
      <c r="C99" s="33"/>
      <c r="D99" s="101"/>
      <c r="E99" s="30"/>
      <c r="F99" s="30"/>
      <c r="G99" s="564"/>
      <c r="H99" s="10"/>
    </row>
    <row r="100" spans="1:8" ht="12.75">
      <c r="A100" s="14"/>
      <c r="B100" s="27"/>
      <c r="C100" s="33"/>
      <c r="D100" s="101"/>
      <c r="E100" s="30"/>
      <c r="F100" s="30"/>
      <c r="G100" s="564"/>
      <c r="H100" s="10"/>
    </row>
    <row r="101" spans="1:8" ht="12.75">
      <c r="A101" s="14"/>
      <c r="B101" s="27"/>
      <c r="C101" s="33"/>
      <c r="D101" s="101"/>
      <c r="E101" s="30"/>
      <c r="F101" s="30"/>
      <c r="G101" s="564"/>
      <c r="H101" s="10"/>
    </row>
    <row r="102" spans="1:8" ht="12.75">
      <c r="A102" s="14"/>
      <c r="B102" s="27"/>
      <c r="C102" s="33"/>
      <c r="D102" s="101"/>
      <c r="E102" s="30"/>
      <c r="F102" s="30"/>
      <c r="G102" s="564"/>
      <c r="H102" s="10"/>
    </row>
    <row r="103" spans="1:8" ht="12.75">
      <c r="A103" s="14"/>
      <c r="B103" s="27"/>
      <c r="C103" s="33"/>
      <c r="D103" s="101"/>
      <c r="E103" s="30"/>
      <c r="F103" s="30"/>
      <c r="G103" s="564"/>
      <c r="H103" s="10"/>
    </row>
    <row r="104" spans="1:8" ht="12.75">
      <c r="A104" s="14"/>
      <c r="B104" s="27"/>
      <c r="C104" s="33"/>
      <c r="D104" s="101"/>
      <c r="E104" s="30"/>
      <c r="F104" s="30"/>
      <c r="G104" s="564"/>
      <c r="H104" s="10"/>
    </row>
    <row r="105" spans="1:8" ht="12.75">
      <c r="A105" s="14"/>
      <c r="B105" s="27"/>
      <c r="C105" s="33"/>
      <c r="D105" s="101"/>
      <c r="E105" s="30"/>
      <c r="F105" s="30"/>
      <c r="G105" s="564"/>
      <c r="H105" s="10"/>
    </row>
    <row r="106" spans="1:8" ht="12.75">
      <c r="A106" s="14"/>
      <c r="B106" s="27"/>
      <c r="C106" s="33"/>
      <c r="D106" s="101"/>
      <c r="E106" s="30"/>
      <c r="F106" s="30"/>
      <c r="G106" s="564"/>
      <c r="H106" s="10"/>
    </row>
    <row r="107" spans="1:8" ht="12.75">
      <c r="A107" s="14"/>
      <c r="B107" s="27"/>
      <c r="C107" s="33"/>
      <c r="D107" s="101"/>
      <c r="E107" s="30"/>
      <c r="F107" s="30"/>
      <c r="G107" s="564"/>
      <c r="H107" s="10"/>
    </row>
    <row r="108" spans="1:3" ht="12.75">
      <c r="A108" s="7"/>
      <c r="B108" s="49"/>
      <c r="C108"/>
    </row>
    <row r="109" spans="1:3" ht="12.75">
      <c r="A109" s="7"/>
      <c r="B109" s="49"/>
      <c r="C109"/>
    </row>
    <row r="110" spans="1:3" ht="12.75">
      <c r="A110" s="7"/>
      <c r="B110" s="49"/>
      <c r="C110"/>
    </row>
    <row r="111" spans="1:3" ht="12.75">
      <c r="A111" s="7"/>
      <c r="B111" s="49"/>
      <c r="C111"/>
    </row>
    <row r="112" spans="1:3" ht="12.75">
      <c r="A112" s="7"/>
      <c r="B112" s="49"/>
      <c r="C112"/>
    </row>
    <row r="113" spans="1:3" ht="12.75">
      <c r="A113" s="7"/>
      <c r="B113" s="49"/>
      <c r="C113"/>
    </row>
    <row r="114" spans="1:5" ht="12.75">
      <c r="A114" s="7"/>
      <c r="B114" s="49"/>
      <c r="C114"/>
      <c r="E114" s="96" t="s">
        <v>496</v>
      </c>
    </row>
    <row r="115" spans="1:5" ht="12.75">
      <c r="A115" s="7"/>
      <c r="B115" s="49"/>
      <c r="C115"/>
      <c r="D115" s="81"/>
      <c r="E115" s="81" t="s">
        <v>696</v>
      </c>
    </row>
    <row r="116" spans="1:4" ht="15.75">
      <c r="A116" s="7"/>
      <c r="B116" s="49"/>
      <c r="C116" s="40" t="s">
        <v>709</v>
      </c>
      <c r="D116" s="29"/>
    </row>
    <row r="117" spans="1:5" ht="15.75">
      <c r="A117" s="7"/>
      <c r="B117" s="41" t="s">
        <v>594</v>
      </c>
      <c r="C117"/>
      <c r="D117" s="12"/>
      <c r="E117" s="12"/>
    </row>
    <row r="118" spans="1:5" ht="15.75">
      <c r="A118" s="113"/>
      <c r="B118" s="35"/>
      <c r="C118" s="43" t="s">
        <v>506</v>
      </c>
      <c r="D118" s="12"/>
      <c r="E118" s="12"/>
    </row>
    <row r="119" spans="1:5" ht="15.75">
      <c r="A119" s="113"/>
      <c r="B119" s="35"/>
      <c r="C119" s="43"/>
      <c r="D119" s="12"/>
      <c r="E119" s="12"/>
    </row>
    <row r="120" spans="1:5" ht="16.5" thickBot="1">
      <c r="A120" s="113"/>
      <c r="B120" s="260" t="s">
        <v>493</v>
      </c>
      <c r="C120" s="540"/>
      <c r="D120" s="12"/>
      <c r="E120" s="12"/>
    </row>
    <row r="121" spans="1:8" ht="13.5" thickTop="1">
      <c r="A121" s="134" t="s">
        <v>572</v>
      </c>
      <c r="B121" s="401" t="s">
        <v>570</v>
      </c>
      <c r="C121" s="428" t="s">
        <v>543</v>
      </c>
      <c r="D121" s="425" t="s">
        <v>569</v>
      </c>
      <c r="E121" s="433" t="s">
        <v>671</v>
      </c>
      <c r="F121" s="389" t="s">
        <v>475</v>
      </c>
      <c r="G121" s="409" t="s">
        <v>673</v>
      </c>
      <c r="H121" s="10"/>
    </row>
    <row r="122" spans="1:8" ht="12.75">
      <c r="A122" s="352"/>
      <c r="B122" s="536"/>
      <c r="C122" s="429"/>
      <c r="D122" s="422"/>
      <c r="E122" s="402" t="s">
        <v>672</v>
      </c>
      <c r="F122" s="44" t="s">
        <v>674</v>
      </c>
      <c r="G122" s="410" t="s">
        <v>476</v>
      </c>
      <c r="H122" s="10"/>
    </row>
    <row r="123" spans="1:8" ht="13.5" thickBot="1">
      <c r="A123" s="395"/>
      <c r="B123" s="423"/>
      <c r="C123" s="430"/>
      <c r="D123" s="426"/>
      <c r="E123" s="423">
        <v>2004</v>
      </c>
      <c r="F123" s="349">
        <v>2005</v>
      </c>
      <c r="G123" s="424"/>
      <c r="H123" s="10"/>
    </row>
    <row r="124" spans="1:7" ht="13.5" thickBot="1">
      <c r="A124" s="392">
        <v>750</v>
      </c>
      <c r="B124" s="139"/>
      <c r="C124" s="394"/>
      <c r="D124" s="139" t="s">
        <v>559</v>
      </c>
      <c r="E124" s="404">
        <f>SUM(E125)</f>
        <v>40273</v>
      </c>
      <c r="F124" s="50">
        <f>SUM(F125)</f>
        <v>46200</v>
      </c>
      <c r="G124" s="420">
        <f>SUM(F124/E124)</f>
        <v>1.15</v>
      </c>
    </row>
    <row r="125" spans="1:7" ht="13.5" thickTop="1">
      <c r="A125" s="393"/>
      <c r="B125" s="181">
        <v>75011</v>
      </c>
      <c r="C125" s="172"/>
      <c r="D125" s="28" t="s">
        <v>440</v>
      </c>
      <c r="E125" s="403">
        <f>SUM(E126:E128)</f>
        <v>40273</v>
      </c>
      <c r="F125" s="48">
        <f>SUM(F126:F128)</f>
        <v>46200</v>
      </c>
      <c r="G125" s="417">
        <f>SUM(F125/E125)</f>
        <v>1.15</v>
      </c>
    </row>
    <row r="126" spans="1:7" ht="12.75">
      <c r="A126" s="413"/>
      <c r="C126" s="172">
        <v>4010</v>
      </c>
      <c r="D126" t="s">
        <v>486</v>
      </c>
      <c r="E126" s="78">
        <v>33651</v>
      </c>
      <c r="F126" s="46">
        <v>38600</v>
      </c>
      <c r="G126" s="417">
        <f>SUM(F126/E126)</f>
        <v>1.15</v>
      </c>
    </row>
    <row r="127" spans="1:7" ht="12.75">
      <c r="A127" s="413"/>
      <c r="C127" s="172">
        <v>4110</v>
      </c>
      <c r="D127" t="s">
        <v>484</v>
      </c>
      <c r="E127" s="78">
        <v>5798</v>
      </c>
      <c r="F127" s="46">
        <v>6650</v>
      </c>
      <c r="G127" s="417">
        <f>SUM(F127/E127)</f>
        <v>1.15</v>
      </c>
    </row>
    <row r="128" spans="1:7" ht="12.75">
      <c r="A128" s="413"/>
      <c r="C128" s="172">
        <v>4120</v>
      </c>
      <c r="D128" t="s">
        <v>488</v>
      </c>
      <c r="E128" s="78">
        <v>824</v>
      </c>
      <c r="F128" s="46">
        <v>950</v>
      </c>
      <c r="G128" s="417">
        <f>SUM(F128/E128)</f>
        <v>1.15</v>
      </c>
    </row>
    <row r="129" spans="1:7" ht="12.75">
      <c r="A129" s="413"/>
      <c r="C129" s="172"/>
      <c r="E129" s="78"/>
      <c r="F129" s="46"/>
      <c r="G129" s="417"/>
    </row>
    <row r="130" spans="1:7" ht="12.75">
      <c r="A130" s="397">
        <v>751</v>
      </c>
      <c r="B130" s="28"/>
      <c r="C130" s="172"/>
      <c r="D130" s="28" t="s">
        <v>441</v>
      </c>
      <c r="E130" s="64"/>
      <c r="F130" s="7"/>
      <c r="G130" s="417"/>
    </row>
    <row r="131" spans="1:7" ht="13.5" thickBot="1">
      <c r="A131" s="392"/>
      <c r="B131" s="139"/>
      <c r="C131" s="394"/>
      <c r="D131" s="139" t="s">
        <v>442</v>
      </c>
      <c r="E131" s="404">
        <f>SUM(E133+E136)</f>
        <v>8557</v>
      </c>
      <c r="F131" s="50">
        <f>SUM(F133+F136)</f>
        <v>876</v>
      </c>
      <c r="G131" s="420">
        <f>SUM(F131/E131)</f>
        <v>0.1</v>
      </c>
    </row>
    <row r="132" spans="1:7" ht="13.5" thickTop="1">
      <c r="A132" s="393"/>
      <c r="B132" s="181">
        <v>75101</v>
      </c>
      <c r="C132" s="172"/>
      <c r="D132" s="28" t="s">
        <v>441</v>
      </c>
      <c r="E132" s="99"/>
      <c r="F132" s="7"/>
      <c r="G132" s="417"/>
    </row>
    <row r="133" spans="1:7" ht="12.75">
      <c r="A133" s="393"/>
      <c r="B133" s="28"/>
      <c r="C133" s="397"/>
      <c r="D133" s="28" t="s">
        <v>12</v>
      </c>
      <c r="E133" s="403">
        <f>SUM(E134:E134)</f>
        <v>876</v>
      </c>
      <c r="F133" s="48">
        <f>SUM(F134:F134)</f>
        <v>876</v>
      </c>
      <c r="G133" s="419">
        <f>SUM(F133/E133)</f>
        <v>1</v>
      </c>
    </row>
    <row r="134" spans="1:7" ht="12.75">
      <c r="A134" s="393"/>
      <c r="B134" s="28"/>
      <c r="C134" s="172">
        <v>4210</v>
      </c>
      <c r="D134" t="s">
        <v>480</v>
      </c>
      <c r="E134" s="78">
        <v>876</v>
      </c>
      <c r="F134" s="7">
        <v>876</v>
      </c>
      <c r="G134" s="417">
        <f>SUM(F134/E134)</f>
        <v>1</v>
      </c>
    </row>
    <row r="135" spans="1:7" ht="12.75">
      <c r="A135" s="393"/>
      <c r="B135" s="28"/>
      <c r="C135" s="172"/>
      <c r="E135" s="78"/>
      <c r="F135" s="7"/>
      <c r="G135" s="417"/>
    </row>
    <row r="136" spans="1:7" ht="12.75">
      <c r="A136" s="393"/>
      <c r="B136" s="28">
        <v>75113</v>
      </c>
      <c r="C136" s="398"/>
      <c r="D136" s="222" t="s">
        <v>698</v>
      </c>
      <c r="E136" s="128">
        <f>SUM(E137:E142)</f>
        <v>7681</v>
      </c>
      <c r="F136" s="151">
        <f>SUM(F137:F142)</f>
        <v>0</v>
      </c>
      <c r="G136" s="419">
        <f aca="true" t="shared" si="0" ref="G136:G142">SUM(F136/E136)</f>
        <v>0</v>
      </c>
    </row>
    <row r="137" spans="1:7" ht="12.75">
      <c r="A137" s="393"/>
      <c r="B137" s="28"/>
      <c r="C137" s="398">
        <v>3030</v>
      </c>
      <c r="D137" s="117" t="s">
        <v>482</v>
      </c>
      <c r="E137" s="78">
        <v>4480</v>
      </c>
      <c r="F137" s="7">
        <v>0</v>
      </c>
      <c r="G137" s="417">
        <f t="shared" si="0"/>
        <v>0</v>
      </c>
    </row>
    <row r="138" spans="1:7" ht="12.75">
      <c r="A138" s="393"/>
      <c r="B138" s="28"/>
      <c r="C138" s="398">
        <v>4110</v>
      </c>
      <c r="D138" s="117" t="s">
        <v>484</v>
      </c>
      <c r="E138" s="78">
        <v>320</v>
      </c>
      <c r="F138" s="7">
        <v>0</v>
      </c>
      <c r="G138" s="417">
        <f t="shared" si="0"/>
        <v>0</v>
      </c>
    </row>
    <row r="139" spans="1:7" ht="12.75">
      <c r="A139" s="393"/>
      <c r="B139" s="28"/>
      <c r="C139" s="398">
        <v>4120</v>
      </c>
      <c r="D139" s="117" t="s">
        <v>488</v>
      </c>
      <c r="E139" s="78">
        <v>45</v>
      </c>
      <c r="F139" s="7">
        <v>0</v>
      </c>
      <c r="G139" s="417">
        <f t="shared" si="0"/>
        <v>0</v>
      </c>
    </row>
    <row r="140" spans="1:7" ht="12.75">
      <c r="A140" s="393"/>
      <c r="B140" s="28"/>
      <c r="C140" s="398">
        <v>4210</v>
      </c>
      <c r="D140" s="103" t="s">
        <v>480</v>
      </c>
      <c r="E140" s="78">
        <v>153</v>
      </c>
      <c r="F140" s="7">
        <v>0</v>
      </c>
      <c r="G140" s="417">
        <f t="shared" si="0"/>
        <v>0</v>
      </c>
    </row>
    <row r="141" spans="1:7" ht="12.75">
      <c r="A141" s="393"/>
      <c r="B141" s="28"/>
      <c r="C141" s="398">
        <v>4300</v>
      </c>
      <c r="D141" s="117" t="s">
        <v>481</v>
      </c>
      <c r="E141" s="78">
        <v>2435</v>
      </c>
      <c r="F141" s="7">
        <v>0</v>
      </c>
      <c r="G141" s="417">
        <f t="shared" si="0"/>
        <v>0</v>
      </c>
    </row>
    <row r="142" spans="1:7" ht="12.75">
      <c r="A142" s="393"/>
      <c r="B142" s="28"/>
      <c r="C142" s="398">
        <v>4410</v>
      </c>
      <c r="D142" s="188" t="s">
        <v>489</v>
      </c>
      <c r="E142" s="78">
        <v>248</v>
      </c>
      <c r="F142" s="7">
        <v>0</v>
      </c>
      <c r="G142" s="417">
        <f t="shared" si="0"/>
        <v>0</v>
      </c>
    </row>
    <row r="143" spans="1:7" ht="12.75">
      <c r="A143" s="393"/>
      <c r="B143" s="28"/>
      <c r="C143" s="398"/>
      <c r="D143" s="188"/>
      <c r="E143" s="78"/>
      <c r="F143" s="7"/>
      <c r="G143" s="417"/>
    </row>
    <row r="144" spans="1:7" ht="12.75">
      <c r="A144" s="397">
        <v>754</v>
      </c>
      <c r="B144" s="28"/>
      <c r="C144" s="172"/>
      <c r="D144" s="28" t="s">
        <v>444</v>
      </c>
      <c r="E144" s="64"/>
      <c r="F144" s="7"/>
      <c r="G144" s="417"/>
    </row>
    <row r="145" spans="1:7" ht="13.5" thickBot="1">
      <c r="A145" s="415"/>
      <c r="B145" s="238"/>
      <c r="C145" s="399"/>
      <c r="D145" s="139" t="s">
        <v>443</v>
      </c>
      <c r="E145" s="404">
        <f>SUM(E146)</f>
        <v>2500</v>
      </c>
      <c r="F145" s="50">
        <f>SUM(F146)</f>
        <v>400</v>
      </c>
      <c r="G145" s="420">
        <f>SUM(F145/E145)</f>
        <v>0.16</v>
      </c>
    </row>
    <row r="146" spans="1:7" ht="13.5" thickTop="1">
      <c r="A146" s="393"/>
      <c r="B146" s="181">
        <v>75414</v>
      </c>
      <c r="C146" s="172"/>
      <c r="D146" s="28" t="s">
        <v>445</v>
      </c>
      <c r="E146" s="403">
        <f>SUM(E147:E148)</f>
        <v>2500</v>
      </c>
      <c r="F146" s="51">
        <f>SUM(F147:F148)</f>
        <v>400</v>
      </c>
      <c r="G146" s="419">
        <f>SUM(F146/E146)</f>
        <v>0.16</v>
      </c>
    </row>
    <row r="147" spans="1:7" ht="12.75">
      <c r="A147" s="413"/>
      <c r="B147" s="200"/>
      <c r="C147" s="172">
        <v>4210</v>
      </c>
      <c r="D147" t="s">
        <v>480</v>
      </c>
      <c r="E147" s="137">
        <v>2500</v>
      </c>
      <c r="F147" s="141">
        <v>0</v>
      </c>
      <c r="G147" s="419">
        <f>SUM(F147/E147)</f>
        <v>0</v>
      </c>
    </row>
    <row r="148" spans="1:7" ht="12.75">
      <c r="A148" s="413"/>
      <c r="B148" s="22"/>
      <c r="C148" s="398">
        <v>4300</v>
      </c>
      <c r="D148" s="117" t="s">
        <v>481</v>
      </c>
      <c r="E148" s="78">
        <v>0</v>
      </c>
      <c r="F148" s="46">
        <v>400</v>
      </c>
      <c r="G148" s="419"/>
    </row>
    <row r="149" spans="1:7" ht="12.75">
      <c r="A149" s="413"/>
      <c r="B149" s="22"/>
      <c r="C149" s="398"/>
      <c r="D149" s="117"/>
      <c r="E149" s="78"/>
      <c r="F149" s="46"/>
      <c r="G149" s="419"/>
    </row>
    <row r="150" spans="1:7" ht="13.5" thickBot="1">
      <c r="A150" s="392"/>
      <c r="B150" s="239">
        <v>852</v>
      </c>
      <c r="C150" s="396"/>
      <c r="D150" s="139" t="s">
        <v>15</v>
      </c>
      <c r="E150" s="127">
        <f>SUM(E153+E164+E169+E173+E176+E182)</f>
        <v>554936</v>
      </c>
      <c r="F150" s="8">
        <f>SUM(F153+F164+F169+F173+F176+F182)</f>
        <v>835300</v>
      </c>
      <c r="G150" s="420">
        <f>SUM(F150/E150)</f>
        <v>1.51</v>
      </c>
    </row>
    <row r="151" spans="1:7" ht="13.5" thickTop="1">
      <c r="A151" s="393"/>
      <c r="B151" s="155">
        <v>85212</v>
      </c>
      <c r="C151" s="158"/>
      <c r="D151" s="155" t="s">
        <v>699</v>
      </c>
      <c r="E151" s="128"/>
      <c r="F151" s="30"/>
      <c r="G151" s="419"/>
    </row>
    <row r="152" spans="1:7" ht="12.75">
      <c r="A152" s="393"/>
      <c r="B152" s="155"/>
      <c r="C152" s="158"/>
      <c r="D152" s="155" t="s">
        <v>700</v>
      </c>
      <c r="E152" s="128"/>
      <c r="F152" s="30"/>
      <c r="G152" s="419"/>
    </row>
    <row r="153" spans="1:7" ht="12.75">
      <c r="A153" s="393"/>
      <c r="B153" s="155"/>
      <c r="C153" s="158"/>
      <c r="D153" s="155" t="s">
        <v>701</v>
      </c>
      <c r="E153" s="128">
        <f>SUM(E154:E160)</f>
        <v>420024</v>
      </c>
      <c r="F153" s="30">
        <f>SUM(F154:F160)</f>
        <v>750000</v>
      </c>
      <c r="G153" s="419">
        <f>SUM(F153/E153)</f>
        <v>1.79</v>
      </c>
    </row>
    <row r="154" spans="1:7" ht="12.75">
      <c r="A154" s="393"/>
      <c r="B154" s="155"/>
      <c r="C154" s="398">
        <v>3110</v>
      </c>
      <c r="D154" t="s">
        <v>491</v>
      </c>
      <c r="E154" s="137">
        <v>393594</v>
      </c>
      <c r="F154" s="141">
        <v>730000</v>
      </c>
      <c r="G154" s="418">
        <f aca="true" t="shared" si="1" ref="G154:G160">SUM(F154/E154)</f>
        <v>1.85</v>
      </c>
    </row>
    <row r="155" spans="1:7" ht="12.75">
      <c r="A155" s="393"/>
      <c r="B155" s="155"/>
      <c r="C155" s="330">
        <v>4010</v>
      </c>
      <c r="D155" s="117" t="s">
        <v>486</v>
      </c>
      <c r="E155" s="137">
        <v>6327</v>
      </c>
      <c r="F155" s="141">
        <v>9080</v>
      </c>
      <c r="G155" s="418">
        <f t="shared" si="1"/>
        <v>1.44</v>
      </c>
    </row>
    <row r="156" spans="1:7" ht="12.75">
      <c r="A156" s="393"/>
      <c r="B156" s="155"/>
      <c r="C156" s="330">
        <v>4110</v>
      </c>
      <c r="D156" s="117" t="s">
        <v>484</v>
      </c>
      <c r="E156" s="137">
        <v>11155</v>
      </c>
      <c r="F156" s="141">
        <v>6650</v>
      </c>
      <c r="G156" s="418">
        <f t="shared" si="1"/>
        <v>0.6</v>
      </c>
    </row>
    <row r="157" spans="1:7" ht="12.75">
      <c r="A157" s="393"/>
      <c r="B157" s="155"/>
      <c r="C157" s="330">
        <v>4120</v>
      </c>
      <c r="D157" s="117" t="s">
        <v>488</v>
      </c>
      <c r="E157" s="137">
        <v>155</v>
      </c>
      <c r="F157" s="141">
        <v>220</v>
      </c>
      <c r="G157" s="418">
        <f t="shared" si="1"/>
        <v>1.42</v>
      </c>
    </row>
    <row r="158" spans="1:7" ht="12.75">
      <c r="A158" s="393"/>
      <c r="B158" s="155"/>
      <c r="C158" s="172">
        <v>4210</v>
      </c>
      <c r="D158" t="s">
        <v>480</v>
      </c>
      <c r="E158" s="137">
        <v>1001</v>
      </c>
      <c r="F158" s="141">
        <v>2000</v>
      </c>
      <c r="G158" s="418">
        <f t="shared" si="1"/>
        <v>2</v>
      </c>
    </row>
    <row r="159" spans="1:7" ht="12.75">
      <c r="A159" s="393"/>
      <c r="B159" s="155"/>
      <c r="C159" s="398">
        <v>4300</v>
      </c>
      <c r="D159" s="117" t="s">
        <v>481</v>
      </c>
      <c r="E159" s="137">
        <v>1823</v>
      </c>
      <c r="F159" s="141">
        <v>2050</v>
      </c>
      <c r="G159" s="418">
        <f t="shared" si="1"/>
        <v>1.12</v>
      </c>
    </row>
    <row r="160" spans="1:7" ht="12.75">
      <c r="A160" s="393"/>
      <c r="B160" s="155"/>
      <c r="C160" s="330">
        <v>6060</v>
      </c>
      <c r="D160" s="117" t="s">
        <v>490</v>
      </c>
      <c r="E160" s="137">
        <v>5969</v>
      </c>
      <c r="F160" s="141">
        <v>0</v>
      </c>
      <c r="G160" s="418">
        <f t="shared" si="1"/>
        <v>0</v>
      </c>
    </row>
    <row r="161" spans="1:7" ht="12.75">
      <c r="A161" s="393"/>
      <c r="B161" s="183"/>
      <c r="C161" s="172"/>
      <c r="D161" s="101"/>
      <c r="E161" s="128"/>
      <c r="F161" s="30"/>
      <c r="G161" s="419"/>
    </row>
    <row r="162" spans="1:7" ht="12.75">
      <c r="A162" s="393"/>
      <c r="B162" s="181">
        <v>85213</v>
      </c>
      <c r="C162" s="172"/>
      <c r="D162" s="222" t="s">
        <v>463</v>
      </c>
      <c r="E162" s="128"/>
      <c r="F162" s="151"/>
      <c r="G162" s="417"/>
    </row>
    <row r="163" spans="1:7" ht="12.75">
      <c r="A163" s="393"/>
      <c r="B163" s="28"/>
      <c r="C163" s="397"/>
      <c r="D163" s="222" t="s">
        <v>464</v>
      </c>
      <c r="E163" s="128"/>
      <c r="F163" s="28"/>
      <c r="G163" s="417"/>
    </row>
    <row r="164" spans="1:7" ht="12.75">
      <c r="A164" s="413"/>
      <c r="B164" s="22"/>
      <c r="C164" s="398"/>
      <c r="D164" s="222" t="s">
        <v>703</v>
      </c>
      <c r="E164" s="128">
        <f>SUM(E165:E165)</f>
        <v>9000</v>
      </c>
      <c r="F164" s="151">
        <f>SUM(F165:F165)</f>
        <v>4800</v>
      </c>
      <c r="G164" s="419">
        <f>SUM(F164/E164)</f>
        <v>0.53</v>
      </c>
    </row>
    <row r="165" spans="1:7" ht="12.75">
      <c r="A165" s="413"/>
      <c r="B165" s="200"/>
      <c r="C165" s="398">
        <v>4130</v>
      </c>
      <c r="D165" t="s">
        <v>492</v>
      </c>
      <c r="E165" s="137">
        <v>9000</v>
      </c>
      <c r="F165" s="141">
        <v>4800</v>
      </c>
      <c r="G165" s="417">
        <f>SUM(F165/E165)</f>
        <v>0.53</v>
      </c>
    </row>
    <row r="166" spans="1:7" ht="12.75">
      <c r="A166" s="413"/>
      <c r="B166" s="200"/>
      <c r="C166" s="398"/>
      <c r="E166" s="137"/>
      <c r="F166" s="141"/>
      <c r="G166" s="417"/>
    </row>
    <row r="167" spans="1:7" ht="12.75">
      <c r="A167" s="413"/>
      <c r="B167" s="200"/>
      <c r="C167" s="398"/>
      <c r="E167" s="99"/>
      <c r="F167" s="141"/>
      <c r="G167" s="417"/>
    </row>
    <row r="168" spans="1:7" ht="12.75">
      <c r="A168" s="393"/>
      <c r="B168" s="181">
        <v>85214</v>
      </c>
      <c r="C168" s="172"/>
      <c r="D168" s="222" t="s">
        <v>465</v>
      </c>
      <c r="E168" s="78"/>
      <c r="F168" s="7"/>
      <c r="G168" s="417"/>
    </row>
    <row r="169" spans="1:7" ht="12.75">
      <c r="A169" s="413"/>
      <c r="B169" s="22"/>
      <c r="C169" s="398"/>
      <c r="D169" s="222" t="s">
        <v>466</v>
      </c>
      <c r="E169" s="403">
        <f>SUM(E170:E171)</f>
        <v>44000</v>
      </c>
      <c r="F169" s="48">
        <f>SUM(F170:F171)</f>
        <v>32400</v>
      </c>
      <c r="G169" s="419">
        <f>SUM(F169/E169)</f>
        <v>0.74</v>
      </c>
    </row>
    <row r="170" spans="1:7" ht="12.75">
      <c r="A170" s="413"/>
      <c r="B170" s="200"/>
      <c r="C170" s="398">
        <v>3110</v>
      </c>
      <c r="D170" t="s">
        <v>491</v>
      </c>
      <c r="E170" s="78">
        <v>42000</v>
      </c>
      <c r="F170" s="7">
        <v>30400</v>
      </c>
      <c r="G170" s="417">
        <f>SUM(F170/E170)</f>
        <v>0.72</v>
      </c>
    </row>
    <row r="171" spans="1:7" ht="12.75">
      <c r="A171" s="413"/>
      <c r="B171" s="22"/>
      <c r="C171" s="172">
        <v>4110</v>
      </c>
      <c r="D171" t="s">
        <v>484</v>
      </c>
      <c r="E171" s="78">
        <v>2000</v>
      </c>
      <c r="F171" s="7">
        <v>2000</v>
      </c>
      <c r="G171" s="417">
        <f>SUM(F171/E171)</f>
        <v>1</v>
      </c>
    </row>
    <row r="172" spans="1:7" ht="12.75">
      <c r="A172" s="413"/>
      <c r="B172" s="22"/>
      <c r="C172" s="172"/>
      <c r="E172" s="78"/>
      <c r="F172" s="7"/>
      <c r="G172" s="417"/>
    </row>
    <row r="173" spans="1:7" ht="12.75">
      <c r="A173" s="393"/>
      <c r="B173" s="181">
        <v>85216</v>
      </c>
      <c r="C173" s="172"/>
      <c r="D173" s="28" t="s">
        <v>467</v>
      </c>
      <c r="E173" s="180">
        <f>SUM(E174)</f>
        <v>900</v>
      </c>
      <c r="F173" s="152">
        <f>SUM(F174)</f>
        <v>0</v>
      </c>
      <c r="G173" s="419">
        <f>SUM(F173/E173)</f>
        <v>0</v>
      </c>
    </row>
    <row r="174" spans="1:7" ht="12.75">
      <c r="A174" s="413"/>
      <c r="B174" s="49"/>
      <c r="C174" s="398">
        <v>3110</v>
      </c>
      <c r="D174" t="s">
        <v>491</v>
      </c>
      <c r="E174" s="136">
        <v>900</v>
      </c>
      <c r="F174" s="46">
        <v>0</v>
      </c>
      <c r="G174" s="417">
        <f>SUM(F174/E174)</f>
        <v>0</v>
      </c>
    </row>
    <row r="175" spans="1:7" ht="12.75">
      <c r="A175" s="413"/>
      <c r="B175" s="49"/>
      <c r="C175" s="398"/>
      <c r="E175" s="86"/>
      <c r="F175" s="46"/>
      <c r="G175" s="417"/>
    </row>
    <row r="176" spans="1:7" ht="12.75">
      <c r="A176" s="393"/>
      <c r="B176" s="181">
        <v>85219</v>
      </c>
      <c r="C176" s="172"/>
      <c r="D176" s="28" t="s">
        <v>468</v>
      </c>
      <c r="E176" s="403">
        <f>SUM(E177:E180)</f>
        <v>49700</v>
      </c>
      <c r="F176" s="51">
        <f>SUM(F177:F180)</f>
        <v>48100</v>
      </c>
      <c r="G176" s="419">
        <f>SUM(F176/E176)</f>
        <v>0.97</v>
      </c>
    </row>
    <row r="177" spans="1:7" ht="12.75">
      <c r="A177" s="413"/>
      <c r="B177" s="200"/>
      <c r="C177" s="172">
        <v>4010</v>
      </c>
      <c r="D177" t="s">
        <v>486</v>
      </c>
      <c r="E177" s="137">
        <v>37705</v>
      </c>
      <c r="F177" s="174">
        <v>36070</v>
      </c>
      <c r="G177" s="417">
        <f>SUM(F177/E177)</f>
        <v>0.96</v>
      </c>
    </row>
    <row r="178" spans="1:7" ht="12.75">
      <c r="A178" s="413"/>
      <c r="B178" s="200"/>
      <c r="C178" s="398">
        <v>4040</v>
      </c>
      <c r="D178" s="117" t="s">
        <v>487</v>
      </c>
      <c r="E178" s="137">
        <v>3823</v>
      </c>
      <c r="F178" s="174">
        <v>3800</v>
      </c>
      <c r="G178" s="417">
        <f>SUM(F178/E178)</f>
        <v>0.99</v>
      </c>
    </row>
    <row r="179" spans="1:7" ht="12.75">
      <c r="A179" s="413"/>
      <c r="B179" s="22"/>
      <c r="C179" s="172">
        <v>4110</v>
      </c>
      <c r="D179" t="s">
        <v>484</v>
      </c>
      <c r="E179" s="137">
        <v>7155</v>
      </c>
      <c r="F179" s="53">
        <v>7250</v>
      </c>
      <c r="G179" s="417">
        <f>SUM(F179/E179)</f>
        <v>1.01</v>
      </c>
    </row>
    <row r="180" spans="1:7" ht="12.75">
      <c r="A180" s="413"/>
      <c r="B180" s="22"/>
      <c r="C180" s="172">
        <v>4120</v>
      </c>
      <c r="D180" t="s">
        <v>488</v>
      </c>
      <c r="E180" s="137">
        <v>1017</v>
      </c>
      <c r="F180" s="54">
        <v>980</v>
      </c>
      <c r="G180" s="417">
        <f>SUM(F180/E180)</f>
        <v>0.96</v>
      </c>
    </row>
    <row r="181" spans="1:7" ht="12.75">
      <c r="A181" s="413"/>
      <c r="B181" s="22"/>
      <c r="C181" s="172"/>
      <c r="E181" s="137"/>
      <c r="F181" s="54"/>
      <c r="G181" s="417"/>
    </row>
    <row r="182" spans="1:7" ht="12.75">
      <c r="A182" s="413"/>
      <c r="B182" s="222">
        <v>85278</v>
      </c>
      <c r="C182" s="391"/>
      <c r="D182" s="222" t="s">
        <v>702</v>
      </c>
      <c r="E182" s="128">
        <f>SUM(E183)</f>
        <v>31312</v>
      </c>
      <c r="F182" s="151">
        <f>SUM(F183)</f>
        <v>0</v>
      </c>
      <c r="G182" s="419">
        <f>SUM(F182/E182)</f>
        <v>0</v>
      </c>
    </row>
    <row r="183" spans="1:7" ht="12.75">
      <c r="A183" s="413"/>
      <c r="B183" s="117"/>
      <c r="C183" s="330">
        <v>3110</v>
      </c>
      <c r="D183" s="117" t="s">
        <v>491</v>
      </c>
      <c r="E183" s="137">
        <v>31312</v>
      </c>
      <c r="F183" s="54">
        <v>0</v>
      </c>
      <c r="G183" s="417">
        <f>SUM(F183/E183)</f>
        <v>0</v>
      </c>
    </row>
    <row r="184" spans="1:7" ht="12.75">
      <c r="A184" s="413"/>
      <c r="B184" s="22"/>
      <c r="C184" s="398"/>
      <c r="E184" s="137"/>
      <c r="F184" s="54"/>
      <c r="G184" s="417"/>
    </row>
    <row r="185" spans="1:7" ht="13.5" thickBot="1">
      <c r="A185" s="64"/>
      <c r="B185" s="27"/>
      <c r="C185" s="436" t="s">
        <v>470</v>
      </c>
      <c r="D185" s="176" t="s">
        <v>576</v>
      </c>
      <c r="E185" s="432">
        <f>SUM(E124+E131+E145+E150)</f>
        <v>606266</v>
      </c>
      <c r="F185" s="173">
        <f>SUM(F124+F131+F145+F150)</f>
        <v>882776</v>
      </c>
      <c r="G185" s="434">
        <f>SUM(F185/E185)</f>
        <v>1.46</v>
      </c>
    </row>
    <row r="186" spans="1:7" ht="14.25" thickBot="1" thickTop="1">
      <c r="A186" s="79"/>
      <c r="B186" s="565"/>
      <c r="C186" s="566"/>
      <c r="D186" s="412"/>
      <c r="E186" s="79"/>
      <c r="F186" s="412"/>
      <c r="G186" s="445"/>
    </row>
    <row r="187" spans="1:7" ht="12.75">
      <c r="A187" s="14"/>
      <c r="B187" s="27"/>
      <c r="C187" s="33"/>
      <c r="D187" s="14"/>
      <c r="E187" s="14"/>
      <c r="F187" s="14"/>
      <c r="G187" s="411"/>
    </row>
    <row r="188" spans="1:7" ht="12.75">
      <c r="A188" s="14"/>
      <c r="B188" s="26"/>
      <c r="C188" s="74"/>
      <c r="D188" s="14"/>
      <c r="E188" s="14"/>
      <c r="F188" s="14"/>
      <c r="G188" s="14"/>
    </row>
    <row r="202" spans="2:5" ht="12.75">
      <c r="B202" s="154"/>
      <c r="E202" s="2"/>
    </row>
    <row r="203" spans="2:5" ht="12.75">
      <c r="B203" s="154"/>
      <c r="E203" s="2"/>
    </row>
    <row r="204" spans="2:5" ht="12.75">
      <c r="B204" s="154"/>
      <c r="E204" s="2"/>
    </row>
    <row r="205" spans="2:5" ht="12.75">
      <c r="B205" s="154"/>
      <c r="E205" s="2"/>
    </row>
    <row r="206" spans="2:5" ht="12.75">
      <c r="B206" s="154"/>
      <c r="E206" s="2"/>
    </row>
    <row r="207" ht="12.75">
      <c r="B207" s="154"/>
    </row>
    <row r="208" ht="12.75">
      <c r="B208" s="154"/>
    </row>
    <row r="209" ht="12.75">
      <c r="B209" s="154"/>
    </row>
    <row r="210" ht="12.75">
      <c r="B210" s="154"/>
    </row>
    <row r="211" ht="12.75">
      <c r="B211" s="154"/>
    </row>
    <row r="212" ht="12.75">
      <c r="B212" s="154"/>
    </row>
    <row r="213" ht="12.75">
      <c r="B213" s="154"/>
    </row>
    <row r="214" ht="12.75">
      <c r="B214" s="154"/>
    </row>
    <row r="215" ht="12.75">
      <c r="B215" s="154"/>
    </row>
    <row r="223" ht="12.75">
      <c r="F223" s="117" t="s">
        <v>505</v>
      </c>
    </row>
    <row r="224" ht="12.75">
      <c r="F224" s="117" t="s">
        <v>499</v>
      </c>
    </row>
    <row r="225" ht="12.75">
      <c r="F225" s="117" t="s">
        <v>696</v>
      </c>
    </row>
    <row r="226" ht="12.75">
      <c r="F226" s="117"/>
    </row>
    <row r="227" spans="2:7" ht="15">
      <c r="B227" s="541" t="s">
        <v>497</v>
      </c>
      <c r="C227" s="74"/>
      <c r="D227" s="14"/>
      <c r="E227" s="542"/>
      <c r="F227" s="542"/>
      <c r="G227" s="411"/>
    </row>
    <row r="228" spans="1:7" ht="15">
      <c r="A228" s="14"/>
      <c r="B228" s="438"/>
      <c r="C228" s="543"/>
      <c r="D228" s="544" t="s">
        <v>498</v>
      </c>
      <c r="E228" s="542"/>
      <c r="F228" s="542"/>
      <c r="G228" s="411"/>
    </row>
    <row r="229" spans="1:7" ht="15">
      <c r="A229" s="14"/>
      <c r="B229" s="438"/>
      <c r="C229" s="543"/>
      <c r="D229" s="544"/>
      <c r="E229" s="542"/>
      <c r="F229" s="542"/>
      <c r="G229" s="411"/>
    </row>
    <row r="230" spans="1:7" ht="15.75" thickBot="1">
      <c r="A230" s="412"/>
      <c r="B230" s="435"/>
      <c r="C230" s="545"/>
      <c r="D230" s="546"/>
      <c r="E230" s="547"/>
      <c r="F230" s="547"/>
      <c r="G230" s="548"/>
    </row>
    <row r="231" spans="1:7" ht="12.75">
      <c r="A231" s="221" t="s">
        <v>572</v>
      </c>
      <c r="B231" s="402" t="s">
        <v>570</v>
      </c>
      <c r="C231" s="429" t="s">
        <v>543</v>
      </c>
      <c r="D231" s="422" t="s">
        <v>569</v>
      </c>
      <c r="E231" s="496" t="s">
        <v>671</v>
      </c>
      <c r="F231" s="44" t="s">
        <v>475</v>
      </c>
      <c r="G231" s="410" t="s">
        <v>673</v>
      </c>
    </row>
    <row r="232" spans="1:7" ht="12.75">
      <c r="A232" s="352"/>
      <c r="B232" s="536"/>
      <c r="C232" s="429"/>
      <c r="D232" s="422"/>
      <c r="E232" s="402" t="s">
        <v>672</v>
      </c>
      <c r="F232" s="44" t="s">
        <v>674</v>
      </c>
      <c r="G232" s="410" t="s">
        <v>476</v>
      </c>
    </row>
    <row r="233" spans="1:7" ht="13.5" thickBot="1">
      <c r="A233" s="395"/>
      <c r="B233" s="423"/>
      <c r="C233" s="430"/>
      <c r="D233" s="426"/>
      <c r="E233" s="423">
        <v>2004</v>
      </c>
      <c r="F233" s="349">
        <v>2005</v>
      </c>
      <c r="G233" s="424"/>
    </row>
    <row r="234" spans="1:7" ht="12.75">
      <c r="A234" s="64"/>
      <c r="B234" s="154"/>
      <c r="C234" s="172"/>
      <c r="E234" s="64"/>
      <c r="F234" s="7"/>
      <c r="G234" s="417"/>
    </row>
    <row r="235" spans="1:7" ht="13.5" thickBot="1">
      <c r="A235" s="160">
        <v>750</v>
      </c>
      <c r="B235" s="139"/>
      <c r="C235" s="394"/>
      <c r="D235" s="139" t="s">
        <v>559</v>
      </c>
      <c r="E235" s="390">
        <f>SUM(E237)</f>
        <v>17000</v>
      </c>
      <c r="F235" s="8">
        <f>SUM(F237)</f>
        <v>17000</v>
      </c>
      <c r="G235" s="420">
        <f>SUM(F235/E235)</f>
        <v>1</v>
      </c>
    </row>
    <row r="236" spans="1:7" ht="13.5" thickTop="1">
      <c r="A236" s="64"/>
      <c r="B236" s="4"/>
      <c r="C236" s="431"/>
      <c r="D236" s="4"/>
      <c r="E236" s="64"/>
      <c r="F236" s="7"/>
      <c r="G236" s="417"/>
    </row>
    <row r="237" spans="1:7" ht="12.75">
      <c r="A237" s="64"/>
      <c r="B237" s="222">
        <v>75011</v>
      </c>
      <c r="C237" s="397"/>
      <c r="D237" s="28" t="s">
        <v>440</v>
      </c>
      <c r="E237" s="160">
        <f>SUM(E238:E238)</f>
        <v>17000</v>
      </c>
      <c r="F237" s="151">
        <f>SUM(F238)</f>
        <v>17000</v>
      </c>
      <c r="G237" s="419">
        <f>SUM(F237/E237)</f>
        <v>1</v>
      </c>
    </row>
    <row r="238" spans="1:7" ht="12.75">
      <c r="A238" s="64"/>
      <c r="B238" s="154"/>
      <c r="C238" s="398" t="s">
        <v>20</v>
      </c>
      <c r="D238" s="117" t="s">
        <v>438</v>
      </c>
      <c r="E238" s="64">
        <v>17000</v>
      </c>
      <c r="F238" s="7">
        <v>17000</v>
      </c>
      <c r="G238" s="417">
        <f>SUM(F238/E238)</f>
        <v>1</v>
      </c>
    </row>
    <row r="239" spans="1:7" ht="12.75">
      <c r="A239" s="64"/>
      <c r="B239" s="154"/>
      <c r="C239" s="172"/>
      <c r="D239" s="117"/>
      <c r="E239" s="64"/>
      <c r="G239" s="64"/>
    </row>
    <row r="240" spans="1:7" ht="12.75">
      <c r="A240" s="64"/>
      <c r="B240" s="154"/>
      <c r="C240" s="172"/>
      <c r="E240" s="64"/>
      <c r="F240" s="7"/>
      <c r="G240" s="417"/>
    </row>
    <row r="241" spans="1:7" ht="13.5" thickBot="1">
      <c r="A241" s="64"/>
      <c r="B241" s="154"/>
      <c r="C241" s="172"/>
      <c r="D241" s="139" t="s">
        <v>479</v>
      </c>
      <c r="E241" s="432">
        <f>SUM(E235)</f>
        <v>17000</v>
      </c>
      <c r="F241" s="173">
        <f>SUM(F235)</f>
        <v>17000</v>
      </c>
      <c r="G241" s="434">
        <f>SUM(F241/E241)</f>
        <v>1</v>
      </c>
    </row>
    <row r="242" spans="1:7" ht="13.5" thickTop="1">
      <c r="A242" s="64"/>
      <c r="B242" s="154"/>
      <c r="C242" s="172"/>
      <c r="E242" s="64"/>
      <c r="F242" s="7"/>
      <c r="G242" s="64"/>
    </row>
    <row r="243" spans="1:7" ht="13.5" thickBot="1">
      <c r="A243" s="79"/>
      <c r="B243" s="435"/>
      <c r="C243" s="416"/>
      <c r="D243" s="412"/>
      <c r="E243" s="79"/>
      <c r="F243" s="412"/>
      <c r="G243" s="79"/>
    </row>
    <row r="244" ht="12.75">
      <c r="B244" s="154"/>
    </row>
    <row r="245" ht="12.75">
      <c r="A245" s="427" t="s">
        <v>595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2" sqref="B2"/>
    </sheetView>
  </sheetViews>
  <sheetFormatPr defaultColWidth="9.00390625" defaultRowHeight="12.75"/>
  <cols>
    <col min="2" max="2" width="42.875" style="0" customWidth="1"/>
    <col min="3" max="3" width="11.125" style="0" customWidth="1"/>
    <col min="4" max="4" width="10.875" style="0" customWidth="1"/>
    <col min="5" max="5" width="10.00390625" style="0" customWidth="1"/>
  </cols>
  <sheetData>
    <row r="1" ht="12.75">
      <c r="C1" s="11" t="s">
        <v>620</v>
      </c>
    </row>
    <row r="2" ht="12.75">
      <c r="C2" s="11" t="s">
        <v>448</v>
      </c>
    </row>
    <row r="3" ht="12.75">
      <c r="C3" s="11"/>
    </row>
    <row r="4" ht="12.75">
      <c r="C4" s="11"/>
    </row>
    <row r="5" spans="2:3" ht="15.75">
      <c r="B5" s="190" t="s">
        <v>709</v>
      </c>
      <c r="C5" s="11"/>
    </row>
    <row r="6" ht="12.75">
      <c r="C6" s="11"/>
    </row>
    <row r="7" spans="2:3" ht="12.75">
      <c r="B7" s="164"/>
      <c r="C7" s="11"/>
    </row>
    <row r="8" spans="2:3" ht="12.75">
      <c r="B8" s="164"/>
      <c r="C8" s="11"/>
    </row>
    <row r="9" ht="15.75">
      <c r="B9" s="190" t="s">
        <v>383</v>
      </c>
    </row>
    <row r="10" ht="12.75">
      <c r="D10" s="11"/>
    </row>
    <row r="11" spans="1:5" ht="12.75">
      <c r="A11" s="253" t="s">
        <v>543</v>
      </c>
      <c r="B11" s="254" t="s">
        <v>522</v>
      </c>
      <c r="C11" s="255"/>
      <c r="D11" s="254" t="s">
        <v>573</v>
      </c>
      <c r="E11" s="333"/>
    </row>
    <row r="12" spans="1:5" ht="12.75">
      <c r="A12" s="240"/>
      <c r="B12" s="31"/>
      <c r="C12" s="241"/>
      <c r="D12" s="242"/>
      <c r="E12" s="243"/>
    </row>
    <row r="13" spans="1:5" ht="12.75">
      <c r="A13" s="240">
        <v>952</v>
      </c>
      <c r="B13" s="14" t="s">
        <v>384</v>
      </c>
      <c r="C13" s="244"/>
      <c r="D13" s="26"/>
      <c r="E13" s="245"/>
    </row>
    <row r="14" spans="1:5" ht="12.75">
      <c r="A14" s="240"/>
      <c r="B14" t="s">
        <v>385</v>
      </c>
      <c r="C14" s="244"/>
      <c r="D14" s="26">
        <f>SUM(C16:C17)</f>
        <v>2442830</v>
      </c>
      <c r="E14" s="245"/>
    </row>
    <row r="15" spans="1:5" ht="12.75">
      <c r="A15" s="240"/>
      <c r="B15" t="s">
        <v>685</v>
      </c>
      <c r="C15" s="244"/>
      <c r="D15" s="26"/>
      <c r="E15" s="245"/>
    </row>
    <row r="16" spans="1:5" ht="12.75">
      <c r="A16" s="240"/>
      <c r="B16" t="s">
        <v>446</v>
      </c>
      <c r="C16" s="266">
        <v>563000</v>
      </c>
      <c r="D16" s="26"/>
      <c r="E16" s="245"/>
    </row>
    <row r="17" spans="1:5" ht="12.75">
      <c r="A17" s="240"/>
      <c r="B17" t="s">
        <v>447</v>
      </c>
      <c r="C17" s="266">
        <v>1879830</v>
      </c>
      <c r="D17" s="26"/>
      <c r="E17" s="245"/>
    </row>
    <row r="18" spans="1:5" ht="12.75">
      <c r="A18" s="240"/>
      <c r="C18" s="244"/>
      <c r="D18" s="26"/>
      <c r="E18" s="245"/>
    </row>
    <row r="19" spans="1:5" ht="12.75">
      <c r="A19" s="203"/>
      <c r="B19" s="247" t="s">
        <v>386</v>
      </c>
      <c r="C19" s="487"/>
      <c r="D19" s="202">
        <f>SUM(D14:D17)</f>
        <v>2442830</v>
      </c>
      <c r="E19" s="243"/>
    </row>
    <row r="20" spans="1:5" ht="12.75">
      <c r="A20" s="248"/>
      <c r="B20" s="249"/>
      <c r="C20" s="250"/>
      <c r="D20" s="249"/>
      <c r="E20" s="246"/>
    </row>
    <row r="23" ht="15.75">
      <c r="B23" s="190"/>
    </row>
    <row r="24" ht="12.75">
      <c r="C24" t="s">
        <v>590</v>
      </c>
    </row>
    <row r="25" ht="12.75">
      <c r="C25" t="s">
        <v>589</v>
      </c>
    </row>
    <row r="28" ht="12.75">
      <c r="C28" t="s">
        <v>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3" sqref="B3"/>
    </sheetView>
  </sheetViews>
  <sheetFormatPr defaultColWidth="9.00390625" defaultRowHeight="12.75"/>
  <cols>
    <col min="2" max="2" width="44.25390625" style="0" customWidth="1"/>
    <col min="5" max="5" width="9.625" style="0" customWidth="1"/>
  </cols>
  <sheetData>
    <row r="1" ht="12.75">
      <c r="C1" s="11" t="s">
        <v>621</v>
      </c>
    </row>
    <row r="2" ht="12.75">
      <c r="C2" s="11" t="s">
        <v>449</v>
      </c>
    </row>
    <row r="3" ht="12.75">
      <c r="C3" s="11"/>
    </row>
    <row r="4" spans="2:3" ht="15">
      <c r="B4" s="194" t="s">
        <v>709</v>
      </c>
      <c r="C4" s="11"/>
    </row>
    <row r="5" spans="2:3" ht="12.75">
      <c r="B5" s="164"/>
      <c r="C5" s="11"/>
    </row>
    <row r="6" ht="15.75">
      <c r="B6" s="190" t="s">
        <v>577</v>
      </c>
    </row>
    <row r="7" ht="12.75">
      <c r="D7" s="11"/>
    </row>
    <row r="8" spans="1:5" ht="12.75">
      <c r="A8" s="253" t="s">
        <v>543</v>
      </c>
      <c r="B8" s="254" t="s">
        <v>522</v>
      </c>
      <c r="C8" s="255"/>
      <c r="D8" s="254" t="s">
        <v>573</v>
      </c>
      <c r="E8" s="256"/>
    </row>
    <row r="9" spans="1:5" ht="12.75">
      <c r="A9" s="240"/>
      <c r="B9" s="31"/>
      <c r="C9" s="241"/>
      <c r="D9" s="242"/>
      <c r="E9" s="243"/>
    </row>
    <row r="10" spans="1:5" ht="12.75">
      <c r="A10" s="240">
        <v>992</v>
      </c>
      <c r="B10" s="14" t="s">
        <v>592</v>
      </c>
      <c r="C10" s="244"/>
      <c r="D10" s="26">
        <f>SUM(C11:C14)</f>
        <v>317500</v>
      </c>
      <c r="E10" s="245"/>
    </row>
    <row r="11" spans="1:5" ht="12.75">
      <c r="A11" s="97"/>
      <c r="B11" s="14" t="s">
        <v>687</v>
      </c>
      <c r="C11" s="266">
        <v>216000</v>
      </c>
      <c r="D11" s="26"/>
      <c r="E11" s="245"/>
    </row>
    <row r="12" spans="1:5" ht="12.75">
      <c r="A12" s="97"/>
      <c r="B12" s="14" t="s">
        <v>686</v>
      </c>
      <c r="C12" s="266">
        <v>18000</v>
      </c>
      <c r="D12" s="26"/>
      <c r="E12" s="245"/>
    </row>
    <row r="13" spans="1:5" ht="12.75">
      <c r="A13" s="97"/>
      <c r="B13" s="14" t="s">
        <v>694</v>
      </c>
      <c r="C13" s="266">
        <v>53500</v>
      </c>
      <c r="D13" s="26"/>
      <c r="E13" s="245"/>
    </row>
    <row r="14" spans="1:5" ht="12.75">
      <c r="A14" s="97"/>
      <c r="B14" s="14" t="s">
        <v>695</v>
      </c>
      <c r="C14" s="266">
        <v>30000</v>
      </c>
      <c r="D14" s="14"/>
      <c r="E14" s="245"/>
    </row>
    <row r="15" spans="1:5" ht="12.75">
      <c r="A15" s="97"/>
      <c r="B15" s="14"/>
      <c r="C15" s="549"/>
      <c r="D15" s="98"/>
      <c r="E15" s="246"/>
    </row>
    <row r="16" spans="1:5" ht="12.75">
      <c r="A16" s="203"/>
      <c r="B16" s="247" t="s">
        <v>593</v>
      </c>
      <c r="C16" s="201"/>
      <c r="D16" s="30">
        <f>SUM(D10:D14)</f>
        <v>317500</v>
      </c>
      <c r="E16" s="245"/>
    </row>
    <row r="17" spans="1:5" ht="12.75">
      <c r="A17" s="248"/>
      <c r="B17" s="249"/>
      <c r="C17" s="250"/>
      <c r="D17" s="249"/>
      <c r="E17" s="246"/>
    </row>
    <row r="19" ht="12.75">
      <c r="D19" s="2"/>
    </row>
    <row r="20" ht="12.75">
      <c r="D20" s="2"/>
    </row>
    <row r="21" ht="12.75">
      <c r="C21" t="s">
        <v>590</v>
      </c>
    </row>
    <row r="22" ht="12.75">
      <c r="C22" t="s">
        <v>589</v>
      </c>
    </row>
    <row r="23" ht="12.75">
      <c r="D23" s="2"/>
    </row>
    <row r="25" ht="12.75">
      <c r="C25" t="s">
        <v>591</v>
      </c>
    </row>
  </sheetData>
  <printOptions/>
  <pageMargins left="0.75" right="0.75" top="1" bottom="1" header="0.5" footer="0.5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C1">
      <selection activeCell="K19" sqref="K19"/>
    </sheetView>
  </sheetViews>
  <sheetFormatPr defaultColWidth="9.00390625" defaultRowHeight="12.75"/>
  <cols>
    <col min="1" max="1" width="1.12109375" style="0" customWidth="1"/>
    <col min="2" max="2" width="30.625" style="0" customWidth="1"/>
    <col min="3" max="3" width="1.25" style="0" customWidth="1"/>
    <col min="4" max="4" width="41.875" style="0" customWidth="1"/>
    <col min="5" max="6" width="5.25390625" style="7" customWidth="1"/>
    <col min="7" max="7" width="9.25390625" style="7" customWidth="1"/>
    <col min="8" max="8" width="9.125" style="7" customWidth="1"/>
    <col min="9" max="9" width="9.875" style="0" customWidth="1"/>
    <col min="10" max="10" width="9.00390625" style="7" customWidth="1"/>
    <col min="11" max="11" width="8.25390625" style="7" customWidth="1"/>
  </cols>
  <sheetData>
    <row r="1" spans="1:7" ht="15">
      <c r="A1" t="s">
        <v>150</v>
      </c>
      <c r="D1" s="251" t="s">
        <v>709</v>
      </c>
      <c r="F1" s="81"/>
      <c r="G1" s="67" t="s">
        <v>618</v>
      </c>
    </row>
    <row r="2" spans="4:7" ht="12.75">
      <c r="D2" s="164"/>
      <c r="F2" s="81"/>
      <c r="G2" s="81" t="s">
        <v>450</v>
      </c>
    </row>
    <row r="3" spans="4:7" ht="15.75">
      <c r="D3" s="190" t="s">
        <v>387</v>
      </c>
      <c r="E3" s="81"/>
      <c r="F3" s="81"/>
      <c r="G3" s="81"/>
    </row>
    <row r="4" spans="1:4" ht="16.5" thickBot="1">
      <c r="A4" s="14"/>
      <c r="B4" s="448" t="s">
        <v>388</v>
      </c>
      <c r="D4" s="316"/>
    </row>
    <row r="5" spans="1:12" ht="12.75">
      <c r="A5" s="110"/>
      <c r="B5" s="146" t="s">
        <v>508</v>
      </c>
      <c r="C5" s="161"/>
      <c r="D5" s="162" t="s">
        <v>509</v>
      </c>
      <c r="E5" s="272" t="s">
        <v>510</v>
      </c>
      <c r="F5" s="163"/>
      <c r="G5" s="261" t="s">
        <v>389</v>
      </c>
      <c r="H5" s="573" t="s">
        <v>511</v>
      </c>
      <c r="I5" s="318" t="s">
        <v>475</v>
      </c>
      <c r="J5" s="478" t="s">
        <v>679</v>
      </c>
      <c r="K5" s="294"/>
      <c r="L5" s="11"/>
    </row>
    <row r="6" spans="1:11" ht="12.75">
      <c r="A6" s="110"/>
      <c r="B6" s="331"/>
      <c r="C6" s="63"/>
      <c r="D6" s="55"/>
      <c r="E6" s="470" t="s">
        <v>680</v>
      </c>
      <c r="F6" s="471" t="s">
        <v>682</v>
      </c>
      <c r="G6" s="456" t="s">
        <v>390</v>
      </c>
      <c r="H6" s="574" t="s">
        <v>514</v>
      </c>
      <c r="I6" s="221" t="s">
        <v>696</v>
      </c>
      <c r="J6" s="265" t="s">
        <v>677</v>
      </c>
      <c r="K6" s="271" t="s">
        <v>697</v>
      </c>
    </row>
    <row r="7" spans="1:11" ht="13.5" thickBot="1">
      <c r="A7" s="110"/>
      <c r="B7" s="331"/>
      <c r="C7" s="58"/>
      <c r="D7" s="455"/>
      <c r="E7" s="472" t="s">
        <v>681</v>
      </c>
      <c r="F7" s="314" t="s">
        <v>683</v>
      </c>
      <c r="G7" s="457"/>
      <c r="H7" s="575"/>
      <c r="I7" s="116"/>
      <c r="J7" s="267" t="s">
        <v>678</v>
      </c>
      <c r="K7" s="268" t="s">
        <v>684</v>
      </c>
    </row>
    <row r="8" spans="1:11" ht="15.75" thickBot="1">
      <c r="A8" s="110"/>
      <c r="B8" s="465" t="s">
        <v>675</v>
      </c>
      <c r="C8" s="466"/>
      <c r="D8" s="466"/>
      <c r="E8" s="467"/>
      <c r="F8" s="468"/>
      <c r="G8" s="469"/>
      <c r="H8" s="576"/>
      <c r="I8" s="569">
        <f>SUM(I9+I27+I33)</f>
        <v>2990440</v>
      </c>
      <c r="J8" s="570">
        <f>SUM(J9+J27+J33)</f>
        <v>1110610</v>
      </c>
      <c r="K8" s="528">
        <f>SUM(K9+K27+K33)</f>
        <v>1879830</v>
      </c>
    </row>
    <row r="9" spans="1:11" ht="12.75">
      <c r="A9" s="110"/>
      <c r="B9" s="156" t="s">
        <v>626</v>
      </c>
      <c r="C9" s="350"/>
      <c r="D9" s="90"/>
      <c r="E9" s="551"/>
      <c r="F9" s="290"/>
      <c r="G9" s="556"/>
      <c r="H9" s="577"/>
      <c r="I9" s="535">
        <f>SUM(I10:I25)</f>
        <v>2925440</v>
      </c>
      <c r="J9" s="557">
        <f>SUM(J10:J25)</f>
        <v>1045610</v>
      </c>
      <c r="K9" s="530">
        <f>SUM(K10:K25)</f>
        <v>1879830</v>
      </c>
    </row>
    <row r="10" spans="1:11" ht="12.75">
      <c r="A10" s="110"/>
      <c r="B10" s="88" t="s">
        <v>391</v>
      </c>
      <c r="C10" s="63" t="s">
        <v>437</v>
      </c>
      <c r="D10" s="320" t="s">
        <v>392</v>
      </c>
      <c r="E10" s="552">
        <v>2002</v>
      </c>
      <c r="F10" s="103">
        <v>2005</v>
      </c>
      <c r="G10" s="104">
        <f>SUM(H10+I10)</f>
        <v>72045</v>
      </c>
      <c r="H10" s="105">
        <v>63045</v>
      </c>
      <c r="I10" s="526">
        <v>9000</v>
      </c>
      <c r="J10" s="558">
        <v>9000</v>
      </c>
      <c r="K10" s="77">
        <v>0</v>
      </c>
    </row>
    <row r="11" spans="1:11" ht="12.75">
      <c r="A11" s="110"/>
      <c r="B11" s="88" t="s">
        <v>393</v>
      </c>
      <c r="C11" s="63"/>
      <c r="D11" s="320" t="s">
        <v>500</v>
      </c>
      <c r="E11" s="553"/>
      <c r="F11" s="103"/>
      <c r="G11" s="104"/>
      <c r="H11" s="105"/>
      <c r="I11" s="526"/>
      <c r="J11" s="558"/>
      <c r="K11" s="77"/>
    </row>
    <row r="12" spans="1:11" ht="12.75">
      <c r="A12" s="110"/>
      <c r="B12" s="63"/>
      <c r="C12" s="63" t="s">
        <v>437</v>
      </c>
      <c r="D12" s="320" t="s">
        <v>16</v>
      </c>
      <c r="E12" s="552">
        <v>2003</v>
      </c>
      <c r="F12" s="103">
        <v>2005</v>
      </c>
      <c r="G12" s="104">
        <f>SUM(H12+I12)</f>
        <v>23446</v>
      </c>
      <c r="H12" s="105">
        <v>13446</v>
      </c>
      <c r="I12" s="526">
        <v>10000</v>
      </c>
      <c r="J12" s="558">
        <v>10000</v>
      </c>
      <c r="K12" s="77">
        <v>0</v>
      </c>
    </row>
    <row r="13" spans="1:11" ht="12.75">
      <c r="A13" s="110"/>
      <c r="B13" s="63"/>
      <c r="C13" s="63"/>
      <c r="D13" s="320" t="s">
        <v>17</v>
      </c>
      <c r="E13" s="553"/>
      <c r="F13" s="103"/>
      <c r="G13" s="104"/>
      <c r="H13" s="105"/>
      <c r="I13" s="526"/>
      <c r="J13" s="558"/>
      <c r="K13" s="77"/>
    </row>
    <row r="14" spans="1:11" ht="12.75">
      <c r="A14" s="110"/>
      <c r="B14" s="63"/>
      <c r="C14" s="63" t="s">
        <v>437</v>
      </c>
      <c r="D14" s="320" t="s">
        <v>16</v>
      </c>
      <c r="E14" s="552">
        <v>2004</v>
      </c>
      <c r="F14" s="103">
        <v>2005</v>
      </c>
      <c r="G14" s="104">
        <f aca="true" t="shared" si="0" ref="G14:G25">SUM(H14+I14)</f>
        <v>68800</v>
      </c>
      <c r="H14" s="105">
        <v>18800</v>
      </c>
      <c r="I14" s="526">
        <v>50000</v>
      </c>
      <c r="J14" s="559">
        <v>50000</v>
      </c>
      <c r="K14" s="336">
        <v>0</v>
      </c>
    </row>
    <row r="15" spans="1:11" ht="12.75">
      <c r="A15" s="110"/>
      <c r="B15" s="63"/>
      <c r="C15" s="63"/>
      <c r="D15" s="320" t="s">
        <v>601</v>
      </c>
      <c r="E15" s="553"/>
      <c r="F15" s="103"/>
      <c r="G15" s="104"/>
      <c r="H15" s="105"/>
      <c r="I15" s="526"/>
      <c r="J15" s="558"/>
      <c r="K15" s="77"/>
    </row>
    <row r="16" spans="1:11" ht="12.75">
      <c r="A16" s="110"/>
      <c r="B16" s="63"/>
      <c r="C16" s="63" t="s">
        <v>437</v>
      </c>
      <c r="D16" s="320" t="s">
        <v>16</v>
      </c>
      <c r="E16" s="553"/>
      <c r="F16" s="103"/>
      <c r="G16" s="104"/>
      <c r="H16" s="105"/>
      <c r="I16" s="526"/>
      <c r="J16" s="558"/>
      <c r="K16" s="77"/>
    </row>
    <row r="17" spans="1:11" ht="12.75">
      <c r="A17" s="110"/>
      <c r="B17" s="63"/>
      <c r="C17" s="63"/>
      <c r="D17" s="320" t="s">
        <v>602</v>
      </c>
      <c r="E17" s="552">
        <v>2004</v>
      </c>
      <c r="F17" s="103">
        <v>2005</v>
      </c>
      <c r="G17" s="104">
        <f t="shared" si="0"/>
        <v>15500</v>
      </c>
      <c r="H17" s="105">
        <v>5500</v>
      </c>
      <c r="I17" s="526">
        <v>10000</v>
      </c>
      <c r="J17" s="558">
        <v>10000</v>
      </c>
      <c r="K17" s="77">
        <v>0</v>
      </c>
    </row>
    <row r="18" spans="1:11" ht="12.75">
      <c r="A18" s="110"/>
      <c r="B18" s="63"/>
      <c r="C18" s="63" t="s">
        <v>437</v>
      </c>
      <c r="D18" s="320" t="s">
        <v>16</v>
      </c>
      <c r="E18" s="553"/>
      <c r="F18" s="103"/>
      <c r="G18" s="104"/>
      <c r="H18" s="105"/>
      <c r="I18" s="526"/>
      <c r="J18" s="558"/>
      <c r="K18" s="77"/>
    </row>
    <row r="19" spans="1:11" ht="12.75">
      <c r="A19" s="110"/>
      <c r="B19" s="63"/>
      <c r="C19" s="63"/>
      <c r="D19" s="320" t="s">
        <v>603</v>
      </c>
      <c r="E19" s="552">
        <v>2004</v>
      </c>
      <c r="F19" s="103">
        <v>2005</v>
      </c>
      <c r="G19" s="104">
        <f t="shared" si="0"/>
        <v>11710</v>
      </c>
      <c r="H19" s="105">
        <v>1710</v>
      </c>
      <c r="I19" s="526">
        <v>10000</v>
      </c>
      <c r="J19" s="558">
        <v>10000</v>
      </c>
      <c r="K19" s="77">
        <v>0</v>
      </c>
    </row>
    <row r="20" spans="1:11" ht="12.75">
      <c r="A20" s="110"/>
      <c r="B20" s="63"/>
      <c r="C20" s="63" t="s">
        <v>437</v>
      </c>
      <c r="D20" s="320" t="s">
        <v>392</v>
      </c>
      <c r="E20" s="552"/>
      <c r="F20" s="103"/>
      <c r="G20" s="104"/>
      <c r="H20" s="105"/>
      <c r="I20" s="526"/>
      <c r="J20" s="558"/>
      <c r="K20" s="77"/>
    </row>
    <row r="21" spans="1:11" ht="12.75">
      <c r="A21" s="110"/>
      <c r="B21" s="63"/>
      <c r="C21" s="63"/>
      <c r="D21" s="320" t="s">
        <v>604</v>
      </c>
      <c r="E21" s="552">
        <v>2004</v>
      </c>
      <c r="F21" s="103">
        <v>2005</v>
      </c>
      <c r="G21" s="104">
        <f t="shared" si="0"/>
        <v>13640</v>
      </c>
      <c r="H21" s="105">
        <v>3640</v>
      </c>
      <c r="I21" s="526">
        <v>10000</v>
      </c>
      <c r="J21" s="558">
        <v>10000</v>
      </c>
      <c r="K21" s="77">
        <v>0</v>
      </c>
    </row>
    <row r="22" spans="1:11" ht="12.75">
      <c r="A22" s="110"/>
      <c r="B22" s="63"/>
      <c r="C22" s="63" t="s">
        <v>437</v>
      </c>
      <c r="D22" s="320" t="s">
        <v>394</v>
      </c>
      <c r="E22" s="552"/>
      <c r="F22" s="103"/>
      <c r="G22" s="104"/>
      <c r="H22" s="105"/>
      <c r="I22" s="526"/>
      <c r="J22" s="558"/>
      <c r="K22" s="77"/>
    </row>
    <row r="23" spans="1:11" ht="12.75">
      <c r="A23" s="110"/>
      <c r="B23" s="63"/>
      <c r="C23" s="63"/>
      <c r="D23" s="320" t="s">
        <v>605</v>
      </c>
      <c r="E23" s="552">
        <v>2003</v>
      </c>
      <c r="F23" s="103">
        <v>2005</v>
      </c>
      <c r="G23" s="104">
        <f t="shared" si="0"/>
        <v>1420691</v>
      </c>
      <c r="H23" s="105">
        <v>1070691</v>
      </c>
      <c r="I23" s="526">
        <v>350000</v>
      </c>
      <c r="J23" s="558">
        <v>350000</v>
      </c>
      <c r="K23" s="77"/>
    </row>
    <row r="24" spans="1:11" ht="12.75">
      <c r="A24" s="110"/>
      <c r="B24" s="63"/>
      <c r="C24" s="63" t="s">
        <v>437</v>
      </c>
      <c r="D24" s="320" t="s">
        <v>394</v>
      </c>
      <c r="E24" s="552"/>
      <c r="F24" s="103"/>
      <c r="G24" s="104"/>
      <c r="H24" s="105"/>
      <c r="I24" s="526"/>
      <c r="J24" s="558"/>
      <c r="K24" s="77"/>
    </row>
    <row r="25" spans="1:11" ht="12.75">
      <c r="A25" s="110"/>
      <c r="B25" s="63"/>
      <c r="C25" s="63"/>
      <c r="D25" s="320" t="s">
        <v>606</v>
      </c>
      <c r="E25" s="552">
        <v>2004</v>
      </c>
      <c r="F25" s="103">
        <v>2005</v>
      </c>
      <c r="G25" s="104">
        <f t="shared" si="0"/>
        <v>2536440</v>
      </c>
      <c r="H25" s="105">
        <v>60000</v>
      </c>
      <c r="I25" s="526">
        <v>2476440</v>
      </c>
      <c r="J25" s="558">
        <v>596610</v>
      </c>
      <c r="K25" s="142">
        <v>1879830</v>
      </c>
    </row>
    <row r="26" spans="1:11" ht="12.75">
      <c r="A26" s="110"/>
      <c r="B26" s="63"/>
      <c r="C26" s="63"/>
      <c r="D26" s="60"/>
      <c r="E26" s="553"/>
      <c r="F26" s="103"/>
      <c r="G26" s="104"/>
      <c r="H26" s="105"/>
      <c r="I26" s="526"/>
      <c r="J26" s="558"/>
      <c r="K26" s="77"/>
    </row>
    <row r="27" spans="1:11" ht="12.75">
      <c r="A27" s="155"/>
      <c r="B27" s="550" t="s">
        <v>627</v>
      </c>
      <c r="C27" s="554"/>
      <c r="D27" s="320"/>
      <c r="E27" s="552"/>
      <c r="F27" s="103"/>
      <c r="G27" s="104"/>
      <c r="H27" s="95"/>
      <c r="I27" s="527">
        <f>SUM(I28:I31)</f>
        <v>40000</v>
      </c>
      <c r="J27" s="560">
        <f>SUM(J28:J31)</f>
        <v>40000</v>
      </c>
      <c r="K27" s="449">
        <f>SUM(K28:K31)</f>
        <v>0</v>
      </c>
    </row>
    <row r="28" spans="1:11" ht="12.75">
      <c r="A28" s="155"/>
      <c r="B28" s="88" t="s">
        <v>515</v>
      </c>
      <c r="C28" s="59" t="s">
        <v>437</v>
      </c>
      <c r="D28" s="320" t="s">
        <v>404</v>
      </c>
      <c r="E28" s="552">
        <v>1999</v>
      </c>
      <c r="F28" s="103">
        <v>2007</v>
      </c>
      <c r="G28" s="104">
        <f>SUM(H28+I28)</f>
        <v>348237</v>
      </c>
      <c r="H28" s="105">
        <v>333237</v>
      </c>
      <c r="I28" s="526">
        <v>15000</v>
      </c>
      <c r="J28" s="558">
        <v>15000</v>
      </c>
      <c r="K28" s="77">
        <v>0</v>
      </c>
    </row>
    <row r="29" spans="1:11" ht="12.75">
      <c r="A29" s="175"/>
      <c r="B29" s="59"/>
      <c r="C29" s="59"/>
      <c r="D29" s="320" t="s">
        <v>405</v>
      </c>
      <c r="E29" s="552"/>
      <c r="F29" s="103"/>
      <c r="G29" s="104"/>
      <c r="H29" s="105"/>
      <c r="I29" s="526"/>
      <c r="J29" s="558"/>
      <c r="K29" s="77"/>
    </row>
    <row r="30" spans="1:11" ht="12.75">
      <c r="A30" s="103"/>
      <c r="B30" s="88"/>
      <c r="C30" s="59" t="s">
        <v>437</v>
      </c>
      <c r="D30" s="320" t="s">
        <v>607</v>
      </c>
      <c r="E30" s="552"/>
      <c r="F30" s="103"/>
      <c r="G30" s="104"/>
      <c r="H30" s="105"/>
      <c r="I30" s="526"/>
      <c r="J30" s="558"/>
      <c r="K30" s="77"/>
    </row>
    <row r="31" spans="1:11" s="28" customFormat="1" ht="12.75">
      <c r="A31" s="175"/>
      <c r="B31" s="59"/>
      <c r="C31" s="59"/>
      <c r="D31" s="320" t="s">
        <v>608</v>
      </c>
      <c r="E31" s="552">
        <v>2004</v>
      </c>
      <c r="F31" s="103">
        <v>2007</v>
      </c>
      <c r="G31" s="104">
        <f>SUM(H31+I31)</f>
        <v>29300</v>
      </c>
      <c r="H31" s="105">
        <v>4300</v>
      </c>
      <c r="I31" s="526">
        <v>25000</v>
      </c>
      <c r="J31" s="561">
        <v>25000</v>
      </c>
      <c r="K31" s="147">
        <v>0</v>
      </c>
    </row>
    <row r="32" spans="1:11" s="233" customFormat="1" ht="12.75">
      <c r="A32" s="262"/>
      <c r="B32" s="59"/>
      <c r="C32" s="59"/>
      <c r="D32" s="320"/>
      <c r="E32" s="552"/>
      <c r="F32" s="103"/>
      <c r="G32" s="104"/>
      <c r="H32" s="105"/>
      <c r="I32" s="526"/>
      <c r="J32" s="562"/>
      <c r="K32" s="480"/>
    </row>
    <row r="33" spans="1:11" s="233" customFormat="1" ht="12.75">
      <c r="A33" s="262"/>
      <c r="B33" s="550" t="s">
        <v>628</v>
      </c>
      <c r="C33" s="157"/>
      <c r="D33" s="555"/>
      <c r="E33" s="274"/>
      <c r="F33" s="101"/>
      <c r="G33" s="104"/>
      <c r="H33" s="106"/>
      <c r="I33" s="525">
        <f>SUM(I34)</f>
        <v>25000</v>
      </c>
      <c r="J33" s="563">
        <f>SUM(J34)</f>
        <v>25000</v>
      </c>
      <c r="K33" s="450">
        <f>SUM(K34)</f>
        <v>0</v>
      </c>
    </row>
    <row r="34" spans="1:11" s="233" customFormat="1" ht="12.75">
      <c r="A34" s="262"/>
      <c r="B34" s="293" t="s">
        <v>517</v>
      </c>
      <c r="C34" s="59" t="s">
        <v>437</v>
      </c>
      <c r="D34" s="320" t="s">
        <v>501</v>
      </c>
      <c r="E34" s="458">
        <v>2003</v>
      </c>
      <c r="F34" s="103">
        <v>2006</v>
      </c>
      <c r="G34" s="104">
        <f>SUM(H34+I34)</f>
        <v>42220</v>
      </c>
      <c r="H34" s="105">
        <v>17220</v>
      </c>
      <c r="I34" s="526">
        <v>25000</v>
      </c>
      <c r="J34" s="479">
        <v>25000</v>
      </c>
      <c r="K34" s="148">
        <v>0</v>
      </c>
    </row>
    <row r="35" spans="1:11" s="22" customFormat="1" ht="13.5" thickBot="1">
      <c r="A35" s="110"/>
      <c r="B35" s="582"/>
      <c r="C35" s="311" t="s">
        <v>458</v>
      </c>
      <c r="D35" s="313"/>
      <c r="E35" s="583"/>
      <c r="F35" s="214"/>
      <c r="G35" s="213"/>
      <c r="H35" s="584"/>
      <c r="I35" s="213"/>
      <c r="J35" s="583"/>
      <c r="K35" s="313"/>
    </row>
    <row r="36" spans="1:11" s="22" customFormat="1" ht="13.5" thickBot="1">
      <c r="A36" s="110"/>
      <c r="B36" s="103"/>
      <c r="C36" s="14"/>
      <c r="D36" s="103"/>
      <c r="E36" s="103"/>
      <c r="F36" s="103"/>
      <c r="G36" s="105"/>
      <c r="H36" s="105"/>
      <c r="I36" s="328"/>
      <c r="J36" s="141"/>
      <c r="K36" s="141"/>
    </row>
    <row r="37" spans="1:11" s="22" customFormat="1" ht="15.75" thickBot="1">
      <c r="A37" s="110"/>
      <c r="B37" s="465" t="s">
        <v>676</v>
      </c>
      <c r="C37" s="69"/>
      <c r="D37" s="212"/>
      <c r="E37" s="461"/>
      <c r="F37" s="462"/>
      <c r="G37" s="463"/>
      <c r="H37" s="464"/>
      <c r="I37" s="534">
        <f>SUM(I38+I42)</f>
        <v>86702</v>
      </c>
      <c r="J37" s="588">
        <f>SUM(J38+J42)</f>
        <v>86702</v>
      </c>
      <c r="K37" s="586">
        <f>SUM(K38+K42)</f>
        <v>0</v>
      </c>
    </row>
    <row r="38" spans="1:11" ht="12.75">
      <c r="A38" s="14"/>
      <c r="B38" s="447" t="s">
        <v>626</v>
      </c>
      <c r="C38" s="14"/>
      <c r="D38" s="23"/>
      <c r="E38" s="452"/>
      <c r="F38" s="138"/>
      <c r="G38" s="105"/>
      <c r="H38" s="516"/>
      <c r="I38" s="529">
        <f>SUM(I40)</f>
        <v>85702</v>
      </c>
      <c r="J38" s="589">
        <f>SUM(J40)</f>
        <v>85702</v>
      </c>
      <c r="K38" s="587">
        <f>SUM(K40)</f>
        <v>0</v>
      </c>
    </row>
    <row r="39" spans="1:11" ht="12.75">
      <c r="A39" s="14"/>
      <c r="B39" s="86" t="s">
        <v>391</v>
      </c>
      <c r="C39" s="55" t="s">
        <v>437</v>
      </c>
      <c r="D39" s="103" t="s">
        <v>394</v>
      </c>
      <c r="E39" s="459"/>
      <c r="F39" s="320"/>
      <c r="G39" s="105"/>
      <c r="H39" s="578"/>
      <c r="I39" s="526"/>
      <c r="J39" s="590"/>
      <c r="K39" s="142"/>
    </row>
    <row r="40" spans="1:11" ht="12.75">
      <c r="A40" s="14"/>
      <c r="B40" s="86" t="s">
        <v>393</v>
      </c>
      <c r="C40" s="24"/>
      <c r="D40" s="103" t="s">
        <v>625</v>
      </c>
      <c r="E40" s="452">
        <v>2005</v>
      </c>
      <c r="F40" s="138">
        <v>2005</v>
      </c>
      <c r="G40" s="174">
        <f>SUM(H40+I40)</f>
        <v>85702</v>
      </c>
      <c r="H40" s="298">
        <v>0</v>
      </c>
      <c r="I40" s="137">
        <v>85702</v>
      </c>
      <c r="J40" s="590">
        <v>85702</v>
      </c>
      <c r="K40" s="142"/>
    </row>
    <row r="41" spans="1:11" ht="12.75">
      <c r="A41" s="14"/>
      <c r="B41" s="86"/>
      <c r="C41" s="24"/>
      <c r="D41" s="103"/>
      <c r="E41" s="452"/>
      <c r="F41" s="138"/>
      <c r="G41" s="174"/>
      <c r="H41" s="298"/>
      <c r="I41" s="137"/>
      <c r="J41" s="590"/>
      <c r="K41" s="142"/>
    </row>
    <row r="42" spans="1:11" ht="12.75">
      <c r="A42" s="14"/>
      <c r="B42" s="158" t="s">
        <v>627</v>
      </c>
      <c r="C42" s="24"/>
      <c r="D42" s="103"/>
      <c r="E42" s="452"/>
      <c r="F42" s="138"/>
      <c r="G42" s="174"/>
      <c r="H42" s="298"/>
      <c r="I42" s="128">
        <f>SUM(I43:I44)</f>
        <v>1000</v>
      </c>
      <c r="J42" s="591">
        <f>SUM(J43:J44)</f>
        <v>1000</v>
      </c>
      <c r="K42" s="147">
        <f>SUM(K43:K44)</f>
        <v>0</v>
      </c>
    </row>
    <row r="43" spans="1:11" ht="12.75">
      <c r="A43" s="14"/>
      <c r="B43" s="86" t="s">
        <v>419</v>
      </c>
      <c r="C43" s="14" t="s">
        <v>437</v>
      </c>
      <c r="D43" s="103" t="s">
        <v>632</v>
      </c>
      <c r="E43" s="452"/>
      <c r="F43" s="138"/>
      <c r="G43" s="174"/>
      <c r="H43" s="298"/>
      <c r="I43" s="137"/>
      <c r="J43" s="590"/>
      <c r="K43" s="142"/>
    </row>
    <row r="44" spans="1:11" ht="12.75">
      <c r="A44" s="14"/>
      <c r="B44" s="64"/>
      <c r="C44" s="14"/>
      <c r="D44" s="103" t="s">
        <v>633</v>
      </c>
      <c r="E44" s="452">
        <v>2005</v>
      </c>
      <c r="F44" s="138">
        <v>2005</v>
      </c>
      <c r="G44" s="174">
        <f>SUM(H44+I44)</f>
        <v>1000</v>
      </c>
      <c r="H44" s="298">
        <v>0</v>
      </c>
      <c r="I44" s="137">
        <v>1000</v>
      </c>
      <c r="J44" s="590">
        <v>1000</v>
      </c>
      <c r="K44" s="77">
        <v>0</v>
      </c>
    </row>
    <row r="45" spans="1:11" ht="13.5" thickBot="1">
      <c r="A45" s="14"/>
      <c r="B45" s="86"/>
      <c r="C45" s="24"/>
      <c r="D45" s="103"/>
      <c r="E45" s="452"/>
      <c r="F45" s="138"/>
      <c r="G45" s="174"/>
      <c r="H45" s="298"/>
      <c r="I45" s="137"/>
      <c r="J45" s="592"/>
      <c r="K45" s="268"/>
    </row>
    <row r="46" spans="1:11" ht="13.5" thickBot="1">
      <c r="A46" s="14"/>
      <c r="B46" s="79"/>
      <c r="C46" s="69"/>
      <c r="D46" s="297" t="s">
        <v>395</v>
      </c>
      <c r="E46" s="454"/>
      <c r="F46" s="334"/>
      <c r="G46" s="295"/>
      <c r="H46" s="215"/>
      <c r="I46" s="460">
        <f>SUM(I8+I37)</f>
        <v>3077142</v>
      </c>
      <c r="J46" s="453">
        <f>SUM(J8+J37)</f>
        <v>1197312</v>
      </c>
      <c r="K46" s="451">
        <f>SUM(K8+K37)</f>
        <v>1879830</v>
      </c>
    </row>
    <row r="47" spans="1:11" ht="12.75">
      <c r="A47" s="14"/>
      <c r="B47" s="14"/>
      <c r="C47" s="14"/>
      <c r="D47" s="101"/>
      <c r="E47" s="101"/>
      <c r="F47" s="101"/>
      <c r="G47" s="30"/>
      <c r="H47" s="30"/>
      <c r="I47" s="531"/>
      <c r="J47" s="537"/>
      <c r="K47" s="537"/>
    </row>
    <row r="48" spans="1:11" ht="12.75">
      <c r="A48" s="14"/>
      <c r="B48" s="14"/>
      <c r="C48" s="14"/>
      <c r="D48" s="101"/>
      <c r="E48" s="101"/>
      <c r="F48" s="101"/>
      <c r="G48" s="30"/>
      <c r="H48" s="30"/>
      <c r="I48" s="531"/>
      <c r="J48" s="537"/>
      <c r="K48" s="537"/>
    </row>
    <row r="49" spans="1:11" ht="12.75">
      <c r="A49" s="14"/>
      <c r="B49" s="14"/>
      <c r="C49" s="14"/>
      <c r="D49" s="101"/>
      <c r="E49" s="101"/>
      <c r="F49" s="101"/>
      <c r="G49" s="30"/>
      <c r="H49" s="30"/>
      <c r="I49" s="531"/>
      <c r="J49" s="537"/>
      <c r="K49" s="537"/>
    </row>
    <row r="50" spans="1:10" ht="16.5" thickBot="1">
      <c r="A50" s="14"/>
      <c r="B50" s="182" t="s">
        <v>580</v>
      </c>
      <c r="C50" s="14"/>
      <c r="D50" s="155"/>
      <c r="E50" s="315"/>
      <c r="F50" s="315"/>
      <c r="G50" s="95"/>
      <c r="H50" s="95"/>
      <c r="I50" s="322"/>
      <c r="J50" s="26"/>
    </row>
    <row r="51" spans="1:11" ht="12.75">
      <c r="A51" s="110"/>
      <c r="B51" s="161" t="s">
        <v>508</v>
      </c>
      <c r="C51" s="162"/>
      <c r="D51" s="473" t="s">
        <v>522</v>
      </c>
      <c r="E51" s="481" t="s">
        <v>510</v>
      </c>
      <c r="F51" s="482"/>
      <c r="G51" s="115" t="s">
        <v>389</v>
      </c>
      <c r="H51" s="579" t="s">
        <v>511</v>
      </c>
      <c r="I51" s="521" t="s">
        <v>475</v>
      </c>
      <c r="J51" s="478" t="s">
        <v>679</v>
      </c>
      <c r="K51" s="294"/>
    </row>
    <row r="52" spans="1:11" ht="12.75">
      <c r="A52" s="110"/>
      <c r="B52" s="63"/>
      <c r="C52" s="55"/>
      <c r="D52" s="55"/>
      <c r="E52" s="483" t="s">
        <v>512</v>
      </c>
      <c r="F52" s="342" t="s">
        <v>513</v>
      </c>
      <c r="G52" s="346" t="s">
        <v>390</v>
      </c>
      <c r="H52" s="580" t="s">
        <v>514</v>
      </c>
      <c r="I52" s="522" t="s">
        <v>696</v>
      </c>
      <c r="J52" s="265" t="s">
        <v>677</v>
      </c>
      <c r="K52" s="271" t="s">
        <v>697</v>
      </c>
    </row>
    <row r="53" spans="1:11" ht="13.5" thickBot="1">
      <c r="A53" s="110"/>
      <c r="B53" s="63"/>
      <c r="C53" s="55"/>
      <c r="D53" s="55"/>
      <c r="E53" s="484"/>
      <c r="F53" s="348"/>
      <c r="G53" s="252"/>
      <c r="H53" s="581"/>
      <c r="I53" s="523"/>
      <c r="J53" s="267" t="s">
        <v>678</v>
      </c>
      <c r="K53" s="268" t="s">
        <v>684</v>
      </c>
    </row>
    <row r="54" spans="1:11" s="22" customFormat="1" ht="12.75">
      <c r="A54" s="110"/>
      <c r="B54" s="447" t="s">
        <v>629</v>
      </c>
      <c r="C54" s="161"/>
      <c r="D54" s="300"/>
      <c r="E54" s="485"/>
      <c r="F54" s="155"/>
      <c r="G54" s="150"/>
      <c r="H54" s="106">
        <f>SUM(H55:H58)</f>
        <v>0</v>
      </c>
      <c r="I54" s="533">
        <f>SUM(I55)</f>
        <v>5500</v>
      </c>
      <c r="J54" s="533">
        <f>SUM(J55)</f>
        <v>5500</v>
      </c>
      <c r="K54" s="533">
        <f>SUM(K55)</f>
        <v>0</v>
      </c>
    </row>
    <row r="55" spans="1:11" s="22" customFormat="1" ht="12.75">
      <c r="A55" s="110"/>
      <c r="B55" s="65" t="s">
        <v>516</v>
      </c>
      <c r="C55" s="159"/>
      <c r="D55" s="320" t="s">
        <v>420</v>
      </c>
      <c r="E55" s="458">
        <v>2005</v>
      </c>
      <c r="F55" s="103">
        <v>2005</v>
      </c>
      <c r="G55" s="66">
        <f>SUM(H55:I55)</f>
        <v>5500</v>
      </c>
      <c r="H55" s="105">
        <v>0</v>
      </c>
      <c r="I55" s="104">
        <v>5500</v>
      </c>
      <c r="J55" s="479">
        <v>5500</v>
      </c>
      <c r="K55" s="148">
        <v>0</v>
      </c>
    </row>
    <row r="56" spans="1:11" s="22" customFormat="1" ht="12.75">
      <c r="A56" s="110"/>
      <c r="B56" s="65"/>
      <c r="C56" s="159"/>
      <c r="D56" s="320"/>
      <c r="E56" s="458"/>
      <c r="F56" s="103"/>
      <c r="G56" s="66"/>
      <c r="H56" s="105"/>
      <c r="I56" s="104"/>
      <c r="J56" s="479"/>
      <c r="K56" s="148"/>
    </row>
    <row r="57" spans="1:11" s="22" customFormat="1" ht="12.75">
      <c r="A57" s="110"/>
      <c r="B57" s="158" t="s">
        <v>630</v>
      </c>
      <c r="C57" s="159"/>
      <c r="D57" s="320"/>
      <c r="E57" s="458"/>
      <c r="F57" s="103"/>
      <c r="G57" s="66"/>
      <c r="H57" s="105"/>
      <c r="I57" s="539">
        <f>SUM(I58)</f>
        <v>7200</v>
      </c>
      <c r="J57" s="539">
        <f>SUM(J58)</f>
        <v>7200</v>
      </c>
      <c r="K57" s="539">
        <f>SUM(K58)</f>
        <v>0</v>
      </c>
    </row>
    <row r="58" spans="1:11" s="22" customFormat="1" ht="12.75">
      <c r="A58" s="110"/>
      <c r="B58" s="86" t="s">
        <v>515</v>
      </c>
      <c r="C58" s="159"/>
      <c r="D58" s="320" t="s">
        <v>609</v>
      </c>
      <c r="E58" s="458">
        <v>2005</v>
      </c>
      <c r="F58" s="103">
        <v>2005</v>
      </c>
      <c r="G58" s="66">
        <f>SUM(H58:I58)</f>
        <v>7200</v>
      </c>
      <c r="H58" s="105">
        <v>0</v>
      </c>
      <c r="I58" s="104">
        <v>7200</v>
      </c>
      <c r="J58" s="479">
        <v>7200</v>
      </c>
      <c r="K58" s="148"/>
    </row>
    <row r="59" spans="1:11" s="22" customFormat="1" ht="13.5" thickBot="1">
      <c r="A59" s="110"/>
      <c r="B59" s="65"/>
      <c r="C59" s="159"/>
      <c r="D59" s="320"/>
      <c r="E59" s="458"/>
      <c r="F59" s="103"/>
      <c r="G59" s="66"/>
      <c r="H59" s="105"/>
      <c r="I59" s="515"/>
      <c r="J59" s="479"/>
      <c r="K59" s="148"/>
    </row>
    <row r="60" spans="1:11" s="22" customFormat="1" ht="13.5" thickBot="1">
      <c r="A60" s="110"/>
      <c r="B60" s="474"/>
      <c r="C60" s="475"/>
      <c r="D60" s="476" t="s">
        <v>396</v>
      </c>
      <c r="E60" s="486"/>
      <c r="F60" s="193"/>
      <c r="G60" s="225"/>
      <c r="H60" s="323"/>
      <c r="I60" s="524">
        <f>SUM(I54+I57)</f>
        <v>12700</v>
      </c>
      <c r="J60" s="524">
        <f>SUM(J54+J57)</f>
        <v>12700</v>
      </c>
      <c r="K60" s="324">
        <f>SUM(K54+K57)</f>
        <v>0</v>
      </c>
    </row>
    <row r="61" spans="1:11" s="22" customFormat="1" ht="12.75">
      <c r="A61" s="110"/>
      <c r="B61" s="101"/>
      <c r="C61" s="101"/>
      <c r="D61" s="155"/>
      <c r="E61" s="155"/>
      <c r="F61" s="155"/>
      <c r="G61" s="71"/>
      <c r="H61" s="106"/>
      <c r="I61" s="106"/>
      <c r="J61" s="153"/>
      <c r="K61" s="153"/>
    </row>
    <row r="62" spans="2:11" ht="15.75" thickBot="1">
      <c r="B62" s="21"/>
      <c r="C62" s="21"/>
      <c r="D62" s="325" t="s">
        <v>397</v>
      </c>
      <c r="E62" s="42"/>
      <c r="F62" s="326"/>
      <c r="G62" s="42"/>
      <c r="H62" s="42"/>
      <c r="I62" s="327">
        <f>SUM(I46+I60)</f>
        <v>3089842</v>
      </c>
      <c r="J62" s="335">
        <f>SUM(J46+J60)</f>
        <v>1210012</v>
      </c>
      <c r="K62" s="477">
        <f>SUM(K46+K60)</f>
        <v>1879830</v>
      </c>
    </row>
    <row r="63" ht="13.5" thickTop="1">
      <c r="I63" s="7"/>
    </row>
    <row r="65" spans="5:9" ht="12.75">
      <c r="E65" s="328"/>
      <c r="I65" s="154" t="s">
        <v>706</v>
      </c>
    </row>
    <row r="66" spans="5:9" ht="12.75">
      <c r="E66" s="329"/>
      <c r="I66" s="154" t="s">
        <v>707</v>
      </c>
    </row>
    <row r="67" spans="5:9" ht="12.75">
      <c r="E67" s="329"/>
      <c r="I67" s="154"/>
    </row>
    <row r="68" ht="12.75">
      <c r="I68" s="154"/>
    </row>
    <row r="69" ht="12.75">
      <c r="I69" s="2" t="s">
        <v>708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3" sqref="B3"/>
    </sheetView>
  </sheetViews>
  <sheetFormatPr defaultColWidth="9.00390625" defaultRowHeight="12.75"/>
  <cols>
    <col min="2" max="2" width="21.375" style="0" customWidth="1"/>
    <col min="3" max="3" width="11.875" style="0" customWidth="1"/>
    <col min="4" max="4" width="5.875" style="0" customWidth="1"/>
    <col min="5" max="5" width="6.625" style="0" customWidth="1"/>
    <col min="6" max="6" width="21.37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3" max="13" width="7.375" style="0" customWidth="1"/>
  </cols>
  <sheetData>
    <row r="1" spans="4:9" ht="12.75">
      <c r="D1" s="7"/>
      <c r="E1" s="7"/>
      <c r="F1" s="179"/>
      <c r="H1" s="81"/>
      <c r="I1" s="81"/>
    </row>
    <row r="2" spans="3:8" ht="15">
      <c r="C2" s="251" t="s">
        <v>709</v>
      </c>
      <c r="D2" s="7"/>
      <c r="E2" s="81"/>
      <c r="F2" s="177"/>
      <c r="H2" s="67" t="s">
        <v>619</v>
      </c>
    </row>
    <row r="3" spans="4:9" ht="15">
      <c r="D3" s="251"/>
      <c r="E3" s="81"/>
      <c r="F3" s="177"/>
      <c r="H3" s="117" t="s">
        <v>451</v>
      </c>
      <c r="I3" s="81"/>
    </row>
    <row r="4" spans="3:6" ht="15.75">
      <c r="C4" s="135" t="s">
        <v>638</v>
      </c>
      <c r="D4" s="81"/>
      <c r="E4" s="81"/>
      <c r="F4" s="177"/>
    </row>
    <row r="6" spans="3:6" ht="16.5" thickBot="1">
      <c r="C6" s="190"/>
      <c r="D6" s="317"/>
      <c r="E6" s="100"/>
      <c r="F6" s="179"/>
    </row>
    <row r="7" spans="1:11" ht="13.5" thickBot="1">
      <c r="A7" s="272"/>
      <c r="B7" s="163"/>
      <c r="C7" s="300" t="s">
        <v>610</v>
      </c>
      <c r="D7" s="571" t="s">
        <v>639</v>
      </c>
      <c r="E7" s="163"/>
      <c r="F7" s="115" t="s">
        <v>640</v>
      </c>
      <c r="G7" s="339" t="s">
        <v>641</v>
      </c>
      <c r="H7" s="321"/>
      <c r="I7" s="340" t="s">
        <v>615</v>
      </c>
      <c r="J7" s="69"/>
      <c r="K7" s="341"/>
    </row>
    <row r="8" spans="1:11" ht="12.75">
      <c r="A8" s="379" t="s">
        <v>642</v>
      </c>
      <c r="B8" s="319"/>
      <c r="C8" s="555" t="s">
        <v>611</v>
      </c>
      <c r="D8" s="572" t="s">
        <v>613</v>
      </c>
      <c r="E8" s="342"/>
      <c r="F8" s="309" t="s">
        <v>644</v>
      </c>
      <c r="G8" s="309" t="s">
        <v>645</v>
      </c>
      <c r="H8" s="275" t="s">
        <v>511</v>
      </c>
      <c r="I8" s="343"/>
      <c r="J8" s="310"/>
      <c r="K8" s="310"/>
    </row>
    <row r="9" spans="1:11" ht="12.75">
      <c r="A9" s="63"/>
      <c r="B9" s="319"/>
      <c r="C9" s="555" t="s">
        <v>612</v>
      </c>
      <c r="D9" s="344" t="s">
        <v>614</v>
      </c>
      <c r="E9" s="342" t="s">
        <v>643</v>
      </c>
      <c r="F9" s="345"/>
      <c r="G9" s="346"/>
      <c r="H9" s="110" t="s">
        <v>646</v>
      </c>
      <c r="I9" s="206">
        <v>2005</v>
      </c>
      <c r="J9" s="347">
        <v>2006</v>
      </c>
      <c r="K9" s="347">
        <v>2007</v>
      </c>
    </row>
    <row r="10" spans="1:11" ht="13.5" thickBot="1">
      <c r="A10" s="63"/>
      <c r="B10" s="319"/>
      <c r="C10" s="126"/>
      <c r="D10" s="344"/>
      <c r="E10" s="342"/>
      <c r="F10" s="345"/>
      <c r="G10" s="346"/>
      <c r="H10" s="110" t="s">
        <v>474</v>
      </c>
      <c r="I10" s="206"/>
      <c r="J10" s="347"/>
      <c r="K10" s="347"/>
    </row>
    <row r="11" spans="1:13" ht="13.5" thickBot="1">
      <c r="A11" s="488"/>
      <c r="B11" s="476" t="s">
        <v>617</v>
      </c>
      <c r="C11" s="69"/>
      <c r="D11" s="68"/>
      <c r="E11" s="109"/>
      <c r="F11" s="489"/>
      <c r="G11" s="324">
        <f>SUM(G12+G16+G20+G24)</f>
        <v>8077131</v>
      </c>
      <c r="H11" s="323">
        <f>SUM(H12+H16+H20+H24)</f>
        <v>1130691</v>
      </c>
      <c r="I11" s="324">
        <f>SUM(I12+I16+I20+I24)</f>
        <v>2912142</v>
      </c>
      <c r="J11" s="323">
        <f>SUM(J12+J16+J20+J24)</f>
        <v>2034298</v>
      </c>
      <c r="K11" s="324">
        <f>SUM(K12+K16+K20+K24)</f>
        <v>2000000</v>
      </c>
      <c r="L11" s="7"/>
      <c r="M11" s="446"/>
    </row>
    <row r="12" spans="1:11" ht="12.75">
      <c r="A12" s="350" t="s">
        <v>688</v>
      </c>
      <c r="B12" s="351"/>
      <c r="C12" s="55"/>
      <c r="D12" s="75"/>
      <c r="E12" s="65"/>
      <c r="F12" s="490" t="s">
        <v>472</v>
      </c>
      <c r="G12" s="491">
        <f aca="true" t="shared" si="0" ref="G12:G23">SUM(H12:K12)</f>
        <v>1420691</v>
      </c>
      <c r="H12" s="492">
        <f>SUM(H13:H15)</f>
        <v>1070691</v>
      </c>
      <c r="I12" s="493">
        <f>SUM(I13:I15)</f>
        <v>350000</v>
      </c>
      <c r="J12" s="494">
        <f>SUM(J13:J15)</f>
        <v>0</v>
      </c>
      <c r="K12" s="495">
        <f>SUM(K13:K15)</f>
        <v>0</v>
      </c>
    </row>
    <row r="13" spans="1:13" ht="12.75">
      <c r="A13" s="63" t="s">
        <v>647</v>
      </c>
      <c r="B13" s="319"/>
      <c r="C13" s="55" t="s">
        <v>616</v>
      </c>
      <c r="D13" s="352">
        <v>2003</v>
      </c>
      <c r="E13" s="352">
        <v>2005</v>
      </c>
      <c r="F13" s="496" t="s">
        <v>648</v>
      </c>
      <c r="G13" s="66">
        <f t="shared" si="0"/>
        <v>920691</v>
      </c>
      <c r="H13" s="78">
        <v>570691</v>
      </c>
      <c r="I13" s="26">
        <v>350000</v>
      </c>
      <c r="J13" s="78">
        <v>0</v>
      </c>
      <c r="K13" s="77">
        <v>0</v>
      </c>
      <c r="L13" s="7"/>
      <c r="M13" s="497"/>
    </row>
    <row r="14" spans="1:13" ht="12.75">
      <c r="A14" s="293" t="s">
        <v>689</v>
      </c>
      <c r="B14" s="60"/>
      <c r="C14" s="55" t="s">
        <v>473</v>
      </c>
      <c r="D14" s="353"/>
      <c r="E14" s="65"/>
      <c r="F14" s="496" t="s">
        <v>690</v>
      </c>
      <c r="G14" s="66">
        <f t="shared" si="0"/>
        <v>500000</v>
      </c>
      <c r="H14" s="104">
        <v>500000</v>
      </c>
      <c r="I14" s="26"/>
      <c r="J14" s="78"/>
      <c r="K14" s="77">
        <v>0</v>
      </c>
      <c r="L14" s="7"/>
      <c r="M14" s="497"/>
    </row>
    <row r="15" spans="1:13" ht="12.75">
      <c r="A15" s="296"/>
      <c r="B15" s="273"/>
      <c r="C15" s="498"/>
      <c r="D15" s="499"/>
      <c r="E15" s="499"/>
      <c r="F15" s="500" t="s">
        <v>691</v>
      </c>
      <c r="G15" s="501">
        <f t="shared" si="0"/>
        <v>0</v>
      </c>
      <c r="H15" s="502">
        <v>0</v>
      </c>
      <c r="I15" s="503">
        <v>0</v>
      </c>
      <c r="J15" s="504"/>
      <c r="K15" s="505">
        <v>0</v>
      </c>
      <c r="L15" s="7"/>
      <c r="M15" s="497"/>
    </row>
    <row r="16" spans="1:11" ht="12.75">
      <c r="A16" s="293" t="s">
        <v>692</v>
      </c>
      <c r="B16" s="60"/>
      <c r="C16" s="55" t="s">
        <v>616</v>
      </c>
      <c r="D16" s="352">
        <v>2004</v>
      </c>
      <c r="E16" s="352">
        <v>2005</v>
      </c>
      <c r="F16" s="506" t="s">
        <v>472</v>
      </c>
      <c r="G16" s="507">
        <f>SUM(H16:K16)</f>
        <v>2536440</v>
      </c>
      <c r="H16" s="508">
        <f>SUM(H17:H19)</f>
        <v>60000</v>
      </c>
      <c r="I16" s="509">
        <f>SUM(I17:I19)</f>
        <v>2476440</v>
      </c>
      <c r="J16" s="508">
        <f>SUM(J17:J19)</f>
        <v>0</v>
      </c>
      <c r="K16" s="510">
        <f>SUM(K17:K19)</f>
        <v>0</v>
      </c>
    </row>
    <row r="17" spans="1:11" ht="12.75">
      <c r="A17" s="63"/>
      <c r="B17" s="319"/>
      <c r="C17" s="55" t="s">
        <v>473</v>
      </c>
      <c r="D17" s="353"/>
      <c r="E17" s="65"/>
      <c r="F17" s="496" t="s">
        <v>648</v>
      </c>
      <c r="G17" s="66">
        <f>SUM(H17:K17)</f>
        <v>93610</v>
      </c>
      <c r="H17" s="78">
        <v>60000</v>
      </c>
      <c r="I17" s="26">
        <v>33610</v>
      </c>
      <c r="J17" s="78"/>
      <c r="K17" s="77">
        <v>0</v>
      </c>
    </row>
    <row r="18" spans="1:11" ht="12.75">
      <c r="A18" s="59"/>
      <c r="B18" s="60"/>
      <c r="C18" s="103"/>
      <c r="D18" s="65"/>
      <c r="E18" s="65"/>
      <c r="F18" s="496" t="s">
        <v>690</v>
      </c>
      <c r="G18" s="66">
        <f>SUM(H18:K18)</f>
        <v>563000</v>
      </c>
      <c r="H18" s="104">
        <v>0</v>
      </c>
      <c r="I18" s="26">
        <v>563000</v>
      </c>
      <c r="J18" s="78"/>
      <c r="K18" s="77">
        <v>0</v>
      </c>
    </row>
    <row r="19" spans="1:11" ht="12.75">
      <c r="A19" s="296"/>
      <c r="B19" s="273"/>
      <c r="C19" s="498"/>
      <c r="D19" s="499"/>
      <c r="E19" s="499"/>
      <c r="F19" s="500" t="s">
        <v>502</v>
      </c>
      <c r="G19" s="501">
        <f>SUM(H19:K19)</f>
        <v>1879830</v>
      </c>
      <c r="H19" s="502">
        <v>0</v>
      </c>
      <c r="I19" s="503">
        <v>1879830</v>
      </c>
      <c r="J19" s="504"/>
      <c r="K19" s="505">
        <v>0</v>
      </c>
    </row>
    <row r="20" spans="1:11" ht="12.75">
      <c r="A20" s="293" t="s">
        <v>704</v>
      </c>
      <c r="B20" s="319"/>
      <c r="C20" s="55" t="s">
        <v>616</v>
      </c>
      <c r="D20" s="352">
        <v>2005</v>
      </c>
      <c r="E20" s="352">
        <v>2006</v>
      </c>
      <c r="F20" s="490" t="s">
        <v>472</v>
      </c>
      <c r="G20" s="491">
        <f t="shared" si="0"/>
        <v>2120000</v>
      </c>
      <c r="H20" s="494">
        <v>0</v>
      </c>
      <c r="I20" s="511">
        <f>SUM(I21:I23)</f>
        <v>85702</v>
      </c>
      <c r="J20" s="512">
        <f>SUM(J21:J23)</f>
        <v>2034298</v>
      </c>
      <c r="K20" s="513">
        <f>SUM(K21:K23)</f>
        <v>0</v>
      </c>
    </row>
    <row r="21" spans="1:11" ht="12.75">
      <c r="A21" s="63"/>
      <c r="B21" s="319"/>
      <c r="C21" s="55" t="s">
        <v>473</v>
      </c>
      <c r="D21" s="65"/>
      <c r="E21" s="65"/>
      <c r="F21" s="496" t="s">
        <v>648</v>
      </c>
      <c r="G21" s="104">
        <f t="shared" si="0"/>
        <v>85702</v>
      </c>
      <c r="H21" s="104"/>
      <c r="I21" s="26">
        <v>85702</v>
      </c>
      <c r="J21" s="78"/>
      <c r="K21" s="77">
        <v>0</v>
      </c>
    </row>
    <row r="22" spans="1:11" ht="12.75">
      <c r="A22" s="59"/>
      <c r="B22" s="61"/>
      <c r="C22" s="103"/>
      <c r="D22" s="65"/>
      <c r="E22" s="65"/>
      <c r="F22" s="496" t="s">
        <v>690</v>
      </c>
      <c r="G22" s="104">
        <f t="shared" si="0"/>
        <v>469000</v>
      </c>
      <c r="H22" s="104"/>
      <c r="I22" s="26"/>
      <c r="J22" s="78">
        <v>469000</v>
      </c>
      <c r="K22" s="77">
        <v>0</v>
      </c>
    </row>
    <row r="23" spans="1:11" ht="12.75">
      <c r="A23" s="296"/>
      <c r="B23" s="273"/>
      <c r="C23" s="498"/>
      <c r="D23" s="499"/>
      <c r="E23" s="499"/>
      <c r="F23" s="500" t="s">
        <v>503</v>
      </c>
      <c r="G23" s="502">
        <f t="shared" si="0"/>
        <v>1565298</v>
      </c>
      <c r="H23" s="502"/>
      <c r="I23" s="514"/>
      <c r="J23" s="354">
        <v>1565298</v>
      </c>
      <c r="K23" s="355">
        <v>0</v>
      </c>
    </row>
    <row r="24" spans="1:11" ht="12.75">
      <c r="A24" s="293" t="s">
        <v>705</v>
      </c>
      <c r="B24" s="319"/>
      <c r="C24" s="55" t="s">
        <v>616</v>
      </c>
      <c r="D24" s="352">
        <v>2007</v>
      </c>
      <c r="E24" s="352">
        <v>2007</v>
      </c>
      <c r="F24" s="490" t="s">
        <v>472</v>
      </c>
      <c r="G24" s="491">
        <f>SUM(H24:K24)</f>
        <v>2000000</v>
      </c>
      <c r="H24" s="494">
        <v>0</v>
      </c>
      <c r="I24" s="511">
        <f>SUM(I25:I27)</f>
        <v>0</v>
      </c>
      <c r="J24" s="512">
        <f>SUM(J25:J27)</f>
        <v>0</v>
      </c>
      <c r="K24" s="513">
        <f>SUM(K25:K27)</f>
        <v>2000000</v>
      </c>
    </row>
    <row r="25" spans="1:11" ht="12.75">
      <c r="A25" s="63"/>
      <c r="B25" s="319"/>
      <c r="C25" s="55" t="s">
        <v>473</v>
      </c>
      <c r="D25" s="65"/>
      <c r="E25" s="65"/>
      <c r="F25" s="496" t="s">
        <v>648</v>
      </c>
      <c r="G25" s="104">
        <f>SUM(H25:K25)</f>
        <v>50000</v>
      </c>
      <c r="H25" s="104"/>
      <c r="I25" s="26"/>
      <c r="J25" s="78"/>
      <c r="K25" s="77">
        <v>50000</v>
      </c>
    </row>
    <row r="26" spans="1:11" ht="12.75">
      <c r="A26" s="59"/>
      <c r="B26" s="61"/>
      <c r="C26" s="103"/>
      <c r="D26" s="65"/>
      <c r="E26" s="65"/>
      <c r="F26" s="496" t="s">
        <v>690</v>
      </c>
      <c r="G26" s="104">
        <f>SUM(H26:K26)</f>
        <v>450000</v>
      </c>
      <c r="H26" s="104"/>
      <c r="I26" s="26"/>
      <c r="J26" s="78"/>
      <c r="K26" s="77">
        <v>450000</v>
      </c>
    </row>
    <row r="27" spans="1:11" ht="13.5" thickBot="1">
      <c r="A27" s="92"/>
      <c r="B27" s="93"/>
      <c r="C27" s="205"/>
      <c r="D27" s="76"/>
      <c r="E27" s="76"/>
      <c r="F27" s="567" t="s">
        <v>503</v>
      </c>
      <c r="G27" s="515">
        <f>SUM(H27:K27)</f>
        <v>1500000</v>
      </c>
      <c r="H27" s="515"/>
      <c r="I27" s="80"/>
      <c r="J27" s="444"/>
      <c r="K27" s="299">
        <v>1500000</v>
      </c>
    </row>
    <row r="30" ht="12.75">
      <c r="G30" s="7"/>
    </row>
    <row r="31" ht="12.75">
      <c r="H31" s="154" t="s">
        <v>706</v>
      </c>
    </row>
    <row r="32" ht="12.75">
      <c r="H32" s="154" t="s">
        <v>707</v>
      </c>
    </row>
    <row r="33" ht="12.75">
      <c r="H33" s="154"/>
    </row>
    <row r="34" ht="12.75">
      <c r="H34" s="154"/>
    </row>
    <row r="35" ht="12.75">
      <c r="H35" s="2" t="s">
        <v>708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139"/>
  <sheetViews>
    <sheetView workbookViewId="0" topLeftCell="A1">
      <selection activeCell="E2" sqref="E2"/>
    </sheetView>
  </sheetViews>
  <sheetFormatPr defaultColWidth="9.00390625" defaultRowHeight="12.75"/>
  <cols>
    <col min="1" max="1" width="5.75390625" style="14" customWidth="1"/>
    <col min="2" max="2" width="6.75390625" style="14" customWidth="1"/>
    <col min="3" max="3" width="5.875" style="26" customWidth="1"/>
    <col min="4" max="4" width="34.875" style="14" customWidth="1"/>
    <col min="5" max="5" width="19.25390625" style="14" customWidth="1"/>
    <col min="6" max="6" width="8.125" style="14" customWidth="1"/>
    <col min="7" max="7" width="6.125" style="14" customWidth="1"/>
    <col min="8" max="8" width="9.75390625" style="14" bestFit="1" customWidth="1"/>
    <col min="9" max="9" width="9.125" style="14" customWidth="1"/>
    <col min="10" max="10" width="7.75390625" style="14" customWidth="1"/>
    <col min="11" max="11" width="9.00390625" style="14" customWidth="1"/>
    <col min="12" max="13" width="9.125" style="14" customWidth="1"/>
    <col min="14" max="14" width="10.75390625" style="14" customWidth="1"/>
    <col min="15" max="16" width="9.125" style="14" customWidth="1"/>
    <col min="17" max="17" width="9.875" style="14" customWidth="1"/>
    <col min="18" max="21" width="9.125" style="14" customWidth="1"/>
    <col min="22" max="22" width="10.125" style="14" customWidth="1"/>
    <col min="23" max="16384" width="9.125" style="14" customWidth="1"/>
  </cols>
  <sheetData>
    <row r="1" spans="1:5" ht="12.75">
      <c r="A1"/>
      <c r="B1" s="7"/>
      <c r="C1" s="49"/>
      <c r="D1"/>
      <c r="E1" s="117"/>
    </row>
    <row r="2" spans="1:5" ht="38.25">
      <c r="A2"/>
      <c r="B2" s="7"/>
      <c r="C2" s="49"/>
      <c r="D2" s="653" t="s">
        <v>373</v>
      </c>
      <c r="E2" s="117"/>
    </row>
    <row r="3" spans="1:5" ht="12.75">
      <c r="A3"/>
      <c r="B3" s="7"/>
      <c r="C3" s="49"/>
      <c r="D3"/>
      <c r="E3" s="117"/>
    </row>
    <row r="4" spans="1:14" ht="15">
      <c r="A4"/>
      <c r="B4" s="541" t="s">
        <v>497</v>
      </c>
      <c r="C4" s="74"/>
      <c r="E4" s="542"/>
      <c r="F4" s="12"/>
      <c r="G4" s="12"/>
      <c r="H4" s="12"/>
      <c r="I4" s="12"/>
      <c r="J4" s="12"/>
      <c r="K4" s="12"/>
      <c r="L4" s="12"/>
      <c r="M4" s="12"/>
      <c r="N4" s="12"/>
    </row>
    <row r="5" spans="2:85" ht="15">
      <c r="B5" s="438"/>
      <c r="C5" s="543"/>
      <c r="D5" s="544" t="s">
        <v>498</v>
      </c>
      <c r="E5" s="542"/>
      <c r="F5" s="12"/>
      <c r="G5" s="12"/>
      <c r="I5" s="12"/>
      <c r="J5" s="12"/>
      <c r="K5" s="12"/>
      <c r="L5" s="12"/>
      <c r="M5" s="12"/>
      <c r="N5" s="12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</row>
    <row r="6" spans="2:85" ht="15">
      <c r="B6" s="438"/>
      <c r="C6" s="543"/>
      <c r="D6" s="544"/>
      <c r="E6" s="542"/>
      <c r="F6" s="12"/>
      <c r="G6" s="12"/>
      <c r="I6" s="12"/>
      <c r="J6" s="12"/>
      <c r="K6" s="12"/>
      <c r="L6" s="12"/>
      <c r="M6" s="12"/>
      <c r="N6" s="12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603"/>
      <c r="BV6" s="603"/>
      <c r="BW6" s="603"/>
      <c r="BX6" s="603"/>
      <c r="BY6" s="603"/>
      <c r="BZ6" s="603"/>
      <c r="CA6" s="603"/>
      <c r="CB6" s="603"/>
      <c r="CC6" s="603"/>
      <c r="CD6" s="603"/>
      <c r="CE6" s="603"/>
      <c r="CF6" s="603"/>
      <c r="CG6" s="603"/>
    </row>
    <row r="7" spans="1:85" ht="15.75" thickBot="1">
      <c r="A7" s="412"/>
      <c r="B7" s="435"/>
      <c r="C7" s="545"/>
      <c r="D7" s="544"/>
      <c r="E7" s="542"/>
      <c r="F7" s="33"/>
      <c r="H7" s="13"/>
      <c r="I7" s="13"/>
      <c r="J7" s="13"/>
      <c r="K7" s="33"/>
      <c r="L7" s="13"/>
      <c r="M7" s="13"/>
      <c r="N7" s="13"/>
      <c r="O7" s="19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603"/>
      <c r="BV7" s="603"/>
      <c r="BW7" s="603"/>
      <c r="BX7" s="603"/>
      <c r="BY7" s="603"/>
      <c r="BZ7" s="603"/>
      <c r="CA7" s="603"/>
      <c r="CB7" s="603"/>
      <c r="CC7" s="603"/>
      <c r="CD7" s="603"/>
      <c r="CE7" s="603"/>
      <c r="CF7" s="603"/>
      <c r="CG7" s="603"/>
    </row>
    <row r="8" spans="1:85" ht="12.75">
      <c r="A8" s="221" t="s">
        <v>572</v>
      </c>
      <c r="B8" s="402" t="s">
        <v>570</v>
      </c>
      <c r="C8" s="608" t="s">
        <v>543</v>
      </c>
      <c r="D8" s="428" t="s">
        <v>569</v>
      </c>
      <c r="E8" s="617" t="s">
        <v>573</v>
      </c>
      <c r="F8" s="85"/>
      <c r="G8" s="13"/>
      <c r="H8" s="13"/>
      <c r="I8" s="13"/>
      <c r="J8" s="13"/>
      <c r="K8" s="33"/>
      <c r="L8" s="13"/>
      <c r="M8" s="13"/>
      <c r="N8" s="13"/>
      <c r="O8" s="19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603"/>
      <c r="BV8" s="603"/>
      <c r="BW8" s="603"/>
      <c r="BX8" s="603"/>
      <c r="BY8" s="603"/>
      <c r="BZ8" s="603"/>
      <c r="CA8" s="603"/>
      <c r="CB8" s="603"/>
      <c r="CC8" s="603"/>
      <c r="CD8" s="603"/>
      <c r="CE8" s="603"/>
      <c r="CF8" s="603"/>
      <c r="CG8" s="603"/>
    </row>
    <row r="9" spans="1:85" ht="12.75">
      <c r="A9" s="352"/>
      <c r="B9" s="536"/>
      <c r="C9" s="608"/>
      <c r="D9" s="429"/>
      <c r="E9" s="618" t="s">
        <v>474</v>
      </c>
      <c r="F9" s="517"/>
      <c r="G9" s="27"/>
      <c r="H9" s="13"/>
      <c r="I9" s="13"/>
      <c r="J9" s="13"/>
      <c r="K9" s="33"/>
      <c r="L9" s="13"/>
      <c r="M9" s="13"/>
      <c r="N9" s="13"/>
      <c r="O9" s="19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603"/>
      <c r="BV9" s="603"/>
      <c r="BW9" s="603"/>
      <c r="BX9" s="603"/>
      <c r="BY9" s="603"/>
      <c r="BZ9" s="603"/>
      <c r="CA9" s="603"/>
      <c r="CB9" s="603"/>
      <c r="CC9" s="603"/>
      <c r="CD9" s="603"/>
      <c r="CE9" s="603"/>
      <c r="CF9" s="603"/>
      <c r="CG9" s="603"/>
    </row>
    <row r="10" spans="1:85" ht="13.5" thickBot="1">
      <c r="A10" s="395"/>
      <c r="B10" s="423"/>
      <c r="C10" s="609"/>
      <c r="D10" s="430"/>
      <c r="E10" s="312"/>
      <c r="F10" s="622"/>
      <c r="G10" s="27"/>
      <c r="H10" s="13"/>
      <c r="I10" s="13"/>
      <c r="J10" s="13"/>
      <c r="K10" s="33"/>
      <c r="L10" s="13"/>
      <c r="M10" s="13"/>
      <c r="N10" s="13"/>
      <c r="O10" s="19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</row>
    <row r="11" spans="1:85" ht="12.75">
      <c r="A11" s="64"/>
      <c r="B11" s="154"/>
      <c r="C11" s="610"/>
      <c r="D11" s="64"/>
      <c r="E11" s="263"/>
      <c r="F11" s="517"/>
      <c r="G11" s="26"/>
      <c r="H11" s="13"/>
      <c r="I11" s="13"/>
      <c r="J11" s="13"/>
      <c r="K11" s="33"/>
      <c r="L11" s="13"/>
      <c r="M11" s="13"/>
      <c r="N11" s="13"/>
      <c r="O11" s="19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603"/>
      <c r="BV11" s="603"/>
      <c r="BW11" s="603"/>
      <c r="BX11" s="603"/>
      <c r="BY11" s="603"/>
      <c r="BZ11" s="603"/>
      <c r="CA11" s="603"/>
      <c r="CB11" s="603"/>
      <c r="CC11" s="603"/>
      <c r="CD11" s="603"/>
      <c r="CE11" s="603"/>
      <c r="CF11" s="603"/>
      <c r="CG11" s="603"/>
    </row>
    <row r="12" spans="1:85" ht="13.5" thickBot="1">
      <c r="A12" s="160">
        <v>750</v>
      </c>
      <c r="B12" s="139"/>
      <c r="C12" s="611"/>
      <c r="D12" s="390" t="s">
        <v>559</v>
      </c>
      <c r="E12" s="601">
        <f>SUM(E14)</f>
        <v>17000</v>
      </c>
      <c r="F12" s="623"/>
      <c r="G12" s="27"/>
      <c r="H12" s="13"/>
      <c r="I12" s="13"/>
      <c r="J12" s="13"/>
      <c r="K12" s="33"/>
      <c r="L12" s="13"/>
      <c r="M12" s="13"/>
      <c r="N12" s="13"/>
      <c r="O12" s="19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603"/>
      <c r="BV12" s="603"/>
      <c r="BW12" s="603"/>
      <c r="BX12" s="603"/>
      <c r="BY12" s="603"/>
      <c r="BZ12" s="603"/>
      <c r="CA12" s="603"/>
      <c r="CB12" s="603"/>
      <c r="CC12" s="603"/>
      <c r="CD12" s="603"/>
      <c r="CE12" s="603"/>
      <c r="CF12" s="603"/>
      <c r="CG12" s="603"/>
    </row>
    <row r="13" spans="1:85" ht="13.5" thickTop="1">
      <c r="A13" s="64"/>
      <c r="B13" s="4"/>
      <c r="C13" s="612"/>
      <c r="D13" s="616"/>
      <c r="E13" s="263"/>
      <c r="F13" s="619"/>
      <c r="G13" s="26"/>
      <c r="H13" s="13"/>
      <c r="I13" s="13"/>
      <c r="J13" s="13"/>
      <c r="K13" s="33"/>
      <c r="L13" s="13"/>
      <c r="M13" s="13"/>
      <c r="N13" s="13"/>
      <c r="O13" s="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603"/>
      <c r="BV13" s="603"/>
      <c r="BW13" s="603"/>
      <c r="BX13" s="603"/>
      <c r="BY13" s="603"/>
      <c r="BZ13" s="603"/>
      <c r="CA13" s="603"/>
      <c r="CB13" s="603"/>
      <c r="CC13" s="603"/>
      <c r="CD13" s="603"/>
      <c r="CE13" s="603"/>
      <c r="CF13" s="603"/>
      <c r="CG13" s="603"/>
    </row>
    <row r="14" spans="1:85" ht="12.75">
      <c r="A14" s="64"/>
      <c r="B14" s="222">
        <v>75011</v>
      </c>
      <c r="C14" s="613"/>
      <c r="D14" s="160" t="s">
        <v>440</v>
      </c>
      <c r="E14" s="585">
        <f>SUM(E15)</f>
        <v>17000</v>
      </c>
      <c r="F14" s="619"/>
      <c r="G14" s="26"/>
      <c r="H14" s="13"/>
      <c r="I14" s="13"/>
      <c r="J14" s="13"/>
      <c r="K14" s="33"/>
      <c r="L14" s="13"/>
      <c r="M14" s="13"/>
      <c r="N14" s="13"/>
      <c r="O14" s="19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603"/>
      <c r="BV14" s="603"/>
      <c r="BW14" s="603"/>
      <c r="BX14" s="603"/>
      <c r="BY14" s="603"/>
      <c r="BZ14" s="603"/>
      <c r="CA14" s="603"/>
      <c r="CB14" s="603"/>
      <c r="CC14" s="603"/>
      <c r="CD14" s="603"/>
      <c r="CE14" s="603"/>
      <c r="CF14" s="603"/>
      <c r="CG14" s="603"/>
    </row>
    <row r="15" spans="1:72" ht="12.75">
      <c r="A15" s="64"/>
      <c r="B15" s="154"/>
      <c r="C15" s="614" t="s">
        <v>20</v>
      </c>
      <c r="D15" s="65" t="s">
        <v>438</v>
      </c>
      <c r="E15" s="263">
        <v>17000</v>
      </c>
      <c r="F15" s="620"/>
      <c r="G15" s="36"/>
      <c r="H15" s="13"/>
      <c r="I15" s="13"/>
      <c r="J15" s="13"/>
      <c r="K15" s="37"/>
      <c r="L15" s="37"/>
      <c r="M15" s="13"/>
      <c r="N15" s="13"/>
      <c r="O15" s="38"/>
      <c r="P15" s="36"/>
      <c r="Q15" s="36"/>
      <c r="R15" s="34"/>
      <c r="S15" s="34"/>
      <c r="T15" s="39"/>
      <c r="U15" s="36"/>
      <c r="V15" s="36"/>
      <c r="W15" s="34"/>
      <c r="X15" s="34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ht="12.75">
      <c r="A16" s="64"/>
      <c r="B16" s="154"/>
      <c r="C16" s="610"/>
      <c r="D16" s="65"/>
      <c r="E16" s="59"/>
      <c r="F16" s="77"/>
      <c r="G16" s="12"/>
      <c r="H16" s="12"/>
      <c r="I16" s="12"/>
      <c r="J16" s="12"/>
      <c r="K16" s="12"/>
      <c r="L16" s="12"/>
      <c r="M16" s="12"/>
      <c r="N16" s="12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12.75">
      <c r="A17" s="64"/>
      <c r="B17" s="154"/>
      <c r="C17" s="610"/>
      <c r="D17" s="64"/>
      <c r="E17" s="263"/>
      <c r="F17" s="517"/>
      <c r="G17" s="12"/>
      <c r="H17" s="12"/>
      <c r="I17" s="12"/>
      <c r="J17" s="12"/>
      <c r="K17" s="12"/>
      <c r="L17" s="12"/>
      <c r="M17" s="12"/>
      <c r="N17" s="1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1:72" ht="13.5" thickBot="1">
      <c r="A18" s="64"/>
      <c r="B18" s="154"/>
      <c r="C18" s="610"/>
      <c r="D18" s="390" t="s">
        <v>479</v>
      </c>
      <c r="E18" s="621">
        <f>SUM(E12)</f>
        <v>17000</v>
      </c>
      <c r="F18" s="624"/>
      <c r="G18" s="12"/>
      <c r="H18" s="12"/>
      <c r="I18" s="12"/>
      <c r="J18" s="12"/>
      <c r="K18" s="12"/>
      <c r="L18" s="12"/>
      <c r="M18" s="12"/>
      <c r="N18" s="1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13.5" thickTop="1">
      <c r="A19" s="64"/>
      <c r="B19" s="154"/>
      <c r="C19" s="610"/>
      <c r="D19" s="64"/>
      <c r="E19" s="263"/>
      <c r="F19" s="77"/>
      <c r="G19" s="12"/>
      <c r="H19" s="12"/>
      <c r="I19" s="12"/>
      <c r="J19" s="12"/>
      <c r="K19" s="12"/>
      <c r="L19" s="12"/>
      <c r="M19" s="12"/>
      <c r="N19" s="1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ht="13.5" thickBot="1">
      <c r="A20" s="79"/>
      <c r="B20" s="435"/>
      <c r="C20" s="615"/>
      <c r="D20" s="79"/>
      <c r="E20" s="92"/>
      <c r="F20" s="622"/>
      <c r="G20" s="12"/>
      <c r="H20" s="12"/>
      <c r="I20" s="12"/>
      <c r="J20" s="12"/>
      <c r="K20" s="12"/>
      <c r="L20" s="12"/>
      <c r="M20" s="12"/>
      <c r="N20" s="12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ht="12.75">
      <c r="A21"/>
      <c r="B21" s="154"/>
      <c r="C21" s="49"/>
      <c r="D21"/>
      <c r="E21"/>
      <c r="F21" s="52"/>
      <c r="G21" s="12"/>
      <c r="H21" s="12"/>
      <c r="I21" s="12"/>
      <c r="J21" s="12"/>
      <c r="K21" s="12"/>
      <c r="L21" s="12"/>
      <c r="M21" s="12"/>
      <c r="N21" s="1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1:72" ht="12.75">
      <c r="A22" s="427" t="s">
        <v>595</v>
      </c>
      <c r="B22" s="7"/>
      <c r="C22" s="49"/>
      <c r="D22"/>
      <c r="E22"/>
      <c r="F22" s="52"/>
      <c r="G22" s="12"/>
      <c r="H22" s="12"/>
      <c r="I22" s="12"/>
      <c r="J22" s="12"/>
      <c r="K22" s="12"/>
      <c r="L22" s="12"/>
      <c r="M22" s="12"/>
      <c r="N22" s="12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14" ht="12.75">
      <c r="A23"/>
      <c r="B23" s="7"/>
      <c r="C23" s="49"/>
      <c r="D23"/>
      <c r="E23"/>
      <c r="F23" s="5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/>
      <c r="B24" s="7"/>
      <c r="C24" s="49"/>
      <c r="D24"/>
      <c r="E24"/>
      <c r="F24" s="52"/>
      <c r="G24" s="12"/>
      <c r="H24" s="12"/>
      <c r="I24" s="12"/>
      <c r="J24" s="12"/>
      <c r="K24" s="12"/>
      <c r="L24" s="12"/>
      <c r="M24" s="12"/>
      <c r="N24" s="12"/>
    </row>
    <row r="25" spans="1:6" ht="12.75">
      <c r="A25"/>
      <c r="B25" s="7"/>
      <c r="C25" s="49"/>
      <c r="D25"/>
      <c r="E25"/>
      <c r="F25" s="26"/>
    </row>
    <row r="26" spans="1:6" ht="12.75">
      <c r="A26"/>
      <c r="B26" s="7"/>
      <c r="C26" s="49"/>
      <c r="D26"/>
      <c r="E26" s="154" t="s">
        <v>706</v>
      </c>
      <c r="F26" s="51"/>
    </row>
    <row r="27" spans="1:6" ht="12.75">
      <c r="A27"/>
      <c r="B27" s="7"/>
      <c r="C27" s="49"/>
      <c r="D27"/>
      <c r="E27" s="154" t="s">
        <v>707</v>
      </c>
      <c r="F27" s="51"/>
    </row>
    <row r="28" spans="1:6" ht="12.75">
      <c r="A28"/>
      <c r="B28" s="7"/>
      <c r="C28" s="49"/>
      <c r="D28"/>
      <c r="E28" s="154"/>
      <c r="F28" s="51"/>
    </row>
    <row r="29" spans="1:6" ht="12.75">
      <c r="A29"/>
      <c r="B29" s="7"/>
      <c r="C29" s="49"/>
      <c r="D29"/>
      <c r="E29" s="154"/>
      <c r="F29" s="52"/>
    </row>
    <row r="30" spans="1:6" ht="12.75">
      <c r="A30"/>
      <c r="B30" s="7"/>
      <c r="C30" s="49"/>
      <c r="D30"/>
      <c r="E30" s="2" t="s">
        <v>708</v>
      </c>
      <c r="F30" s="52"/>
    </row>
    <row r="31" spans="1:6" ht="12.75">
      <c r="A31" s="26"/>
      <c r="B31" s="74"/>
      <c r="C31" s="14"/>
      <c r="F31" s="52"/>
    </row>
    <row r="32" spans="1:6" ht="12.75">
      <c r="A32" s="26"/>
      <c r="B32" s="74"/>
      <c r="C32" s="14"/>
      <c r="F32" s="52"/>
    </row>
    <row r="33" spans="1:6" ht="12.75">
      <c r="A33" s="140"/>
      <c r="B33" s="101"/>
      <c r="C33" s="101"/>
      <c r="D33" s="183"/>
      <c r="E33" s="101"/>
      <c r="F33" s="30"/>
    </row>
    <row r="34" spans="1:6" ht="12.75">
      <c r="A34" s="140"/>
      <c r="B34" s="101"/>
      <c r="C34" s="101"/>
      <c r="D34" s="155"/>
      <c r="E34" s="101"/>
      <c r="F34" s="30"/>
    </row>
    <row r="35" spans="1:6" ht="12.75">
      <c r="A35" s="140"/>
      <c r="B35" s="101"/>
      <c r="C35" s="101"/>
      <c r="D35" s="155"/>
      <c r="E35" s="101"/>
      <c r="F35" s="30"/>
    </row>
    <row r="36" spans="1:6" ht="12.75">
      <c r="A36" s="140"/>
      <c r="B36" s="101"/>
      <c r="C36" s="101"/>
      <c r="D36" s="155"/>
      <c r="E36" s="101"/>
      <c r="F36" s="30"/>
    </row>
    <row r="37" spans="1:6" ht="12.75">
      <c r="A37" s="140"/>
      <c r="B37" s="101"/>
      <c r="C37" s="101"/>
      <c r="D37" s="191"/>
      <c r="E37" s="12"/>
      <c r="F37" s="30"/>
    </row>
    <row r="38" spans="1:6" ht="12.75">
      <c r="A38" s="140"/>
      <c r="B38" s="101"/>
      <c r="C38" s="101"/>
      <c r="D38" s="183"/>
      <c r="E38" s="12"/>
      <c r="F38" s="30"/>
    </row>
    <row r="39" spans="1:6" ht="12.75">
      <c r="A39" s="140"/>
      <c r="B39" s="101"/>
      <c r="C39" s="101"/>
      <c r="D39" s="183"/>
      <c r="E39" s="12"/>
      <c r="F39" s="141"/>
    </row>
    <row r="40" spans="1:6" ht="12.75">
      <c r="A40" s="140"/>
      <c r="B40" s="101"/>
      <c r="C40" s="101"/>
      <c r="D40" s="183"/>
      <c r="E40" s="101"/>
      <c r="F40" s="30"/>
    </row>
    <row r="41" spans="1:6" s="101" customFormat="1" ht="12.75">
      <c r="A41" s="140"/>
      <c r="C41" s="155"/>
      <c r="D41" s="183"/>
      <c r="E41" s="155"/>
      <c r="F41" s="30"/>
    </row>
    <row r="42" spans="1:6" ht="12.75">
      <c r="A42" s="140"/>
      <c r="B42" s="101"/>
      <c r="C42" s="101"/>
      <c r="D42" s="183"/>
      <c r="E42" s="155"/>
      <c r="F42" s="101"/>
    </row>
    <row r="43" spans="1:6" ht="12.75">
      <c r="A43" s="234"/>
      <c r="B43" s="23"/>
      <c r="C43" s="23"/>
      <c r="D43" s="191"/>
      <c r="E43" s="155"/>
      <c r="F43" s="30"/>
    </row>
    <row r="44" spans="1:6" ht="12.75">
      <c r="A44" s="234"/>
      <c r="B44" s="23"/>
      <c r="C44" s="191"/>
      <c r="D44" s="191"/>
      <c r="E44" s="12"/>
      <c r="F44" s="26"/>
    </row>
    <row r="45" spans="1:6" ht="12.75">
      <c r="A45" s="234"/>
      <c r="B45" s="23"/>
      <c r="C45" s="23"/>
      <c r="D45" s="191"/>
      <c r="E45" s="12"/>
      <c r="F45" s="26"/>
    </row>
    <row r="46" spans="1:6" ht="12.75">
      <c r="A46" s="234"/>
      <c r="B46" s="23"/>
      <c r="C46" s="23"/>
      <c r="D46" s="191"/>
      <c r="E46" s="12"/>
      <c r="F46" s="26"/>
    </row>
    <row r="47" spans="1:6" ht="12.75">
      <c r="A47" s="234"/>
      <c r="B47" s="23"/>
      <c r="C47" s="23"/>
      <c r="D47" s="191"/>
      <c r="E47" s="12"/>
      <c r="F47" s="26"/>
    </row>
    <row r="48" spans="1:6" ht="12.75">
      <c r="A48" s="140"/>
      <c r="B48" s="101"/>
      <c r="C48" s="155"/>
      <c r="D48" s="183"/>
      <c r="E48" s="155"/>
      <c r="F48" s="26"/>
    </row>
    <row r="49" spans="1:6" ht="12.75">
      <c r="A49" s="234"/>
      <c r="B49" s="23"/>
      <c r="C49" s="23"/>
      <c r="D49" s="191"/>
      <c r="E49" s="155"/>
      <c r="F49" s="51"/>
    </row>
    <row r="50" spans="1:6" ht="12.75">
      <c r="A50" s="234"/>
      <c r="B50" s="23"/>
      <c r="C50" s="191"/>
      <c r="D50" s="191"/>
      <c r="E50" s="12"/>
      <c r="F50" s="51"/>
    </row>
    <row r="51" spans="1:6" ht="12.75">
      <c r="A51" s="234"/>
      <c r="B51" s="23"/>
      <c r="C51" s="23"/>
      <c r="D51" s="191"/>
      <c r="E51" s="12"/>
      <c r="F51" s="51"/>
    </row>
    <row r="52" spans="1:6" ht="12.75">
      <c r="A52" s="234"/>
      <c r="B52" s="23"/>
      <c r="C52" s="23"/>
      <c r="D52" s="191"/>
      <c r="E52" s="12"/>
      <c r="F52" s="174"/>
    </row>
    <row r="53" spans="1:6" ht="12.75">
      <c r="A53" s="234"/>
      <c r="B53" s="23"/>
      <c r="C53" s="23"/>
      <c r="D53" s="191"/>
      <c r="E53" s="12"/>
      <c r="F53" s="174"/>
    </row>
    <row r="54" spans="1:6" ht="12.75">
      <c r="A54" s="140"/>
      <c r="B54" s="101"/>
      <c r="C54" s="155"/>
      <c r="D54" s="183"/>
      <c r="E54" s="101"/>
      <c r="F54" s="51"/>
    </row>
    <row r="55" spans="1:6" ht="12.75">
      <c r="A55" s="234"/>
      <c r="B55" s="23"/>
      <c r="C55" s="191"/>
      <c r="D55" s="191"/>
      <c r="E55" s="12"/>
      <c r="F55" s="51"/>
    </row>
    <row r="56" spans="1:6" ht="12.75">
      <c r="A56" s="234"/>
      <c r="B56" s="23"/>
      <c r="C56" s="23"/>
      <c r="D56" s="191"/>
      <c r="E56" s="12"/>
      <c r="F56" s="53"/>
    </row>
    <row r="57" spans="1:6" ht="12.75">
      <c r="A57" s="234"/>
      <c r="B57" s="23"/>
      <c r="C57" s="23"/>
      <c r="D57" s="191"/>
      <c r="E57" s="12"/>
      <c r="F57" s="53"/>
    </row>
    <row r="58" spans="1:6" ht="12.75">
      <c r="A58" s="234"/>
      <c r="B58" s="23"/>
      <c r="C58" s="23"/>
      <c r="D58" s="191"/>
      <c r="E58" s="12"/>
      <c r="F58" s="53"/>
    </row>
    <row r="59" spans="2:8" ht="12.75">
      <c r="B59" s="23"/>
      <c r="C59" s="27"/>
      <c r="D59" s="13"/>
      <c r="E59" s="101"/>
      <c r="F59" s="30"/>
      <c r="H59" s="605"/>
    </row>
    <row r="60" spans="2:6" ht="12.75">
      <c r="B60" s="23"/>
      <c r="C60" s="27"/>
      <c r="D60" s="13"/>
      <c r="E60" s="101"/>
      <c r="F60" s="30"/>
    </row>
    <row r="61" spans="2:4" ht="15.75">
      <c r="B61" s="23"/>
      <c r="C61" s="593"/>
      <c r="D61" s="13"/>
    </row>
    <row r="62" spans="2:4" ht="12.75">
      <c r="B62" s="24"/>
      <c r="C62" s="27"/>
      <c r="D62" s="13"/>
    </row>
    <row r="63" spans="1:7" ht="12.75">
      <c r="A63" s="140"/>
      <c r="B63" s="101"/>
      <c r="C63" s="101"/>
      <c r="D63" s="183"/>
      <c r="E63" s="101"/>
      <c r="F63" s="51"/>
      <c r="G63" s="27"/>
    </row>
    <row r="64" spans="1:7" ht="12.75">
      <c r="A64" s="140"/>
      <c r="B64" s="101"/>
      <c r="C64" s="101"/>
      <c r="D64" s="183"/>
      <c r="E64" s="101"/>
      <c r="F64" s="51"/>
      <c r="G64" s="27"/>
    </row>
    <row r="65" spans="1:7" ht="12.75">
      <c r="A65" s="140"/>
      <c r="B65" s="101"/>
      <c r="C65" s="155"/>
      <c r="D65" s="183"/>
      <c r="E65" s="101"/>
      <c r="F65" s="51"/>
      <c r="G65" s="26"/>
    </row>
    <row r="66" spans="1:7" ht="12.75">
      <c r="A66" s="234"/>
      <c r="B66" s="23"/>
      <c r="D66" s="606"/>
      <c r="F66" s="52"/>
      <c r="G66" s="27"/>
    </row>
    <row r="67" spans="1:7" ht="12.75">
      <c r="A67" s="234"/>
      <c r="B67" s="23"/>
      <c r="D67" s="606"/>
      <c r="F67" s="52"/>
      <c r="G67" s="26"/>
    </row>
    <row r="68" spans="1:7" ht="12.75">
      <c r="A68" s="234"/>
      <c r="B68" s="23"/>
      <c r="D68" s="606"/>
      <c r="F68" s="52"/>
      <c r="G68" s="26"/>
    </row>
    <row r="69" spans="1:7" ht="12.75">
      <c r="A69" s="234"/>
      <c r="B69" s="23"/>
      <c r="D69" s="606"/>
      <c r="F69" s="52"/>
      <c r="G69" s="26"/>
    </row>
    <row r="70" spans="1:7" ht="12.75">
      <c r="A70" s="140"/>
      <c r="B70" s="101"/>
      <c r="C70" s="101"/>
      <c r="D70" s="183"/>
      <c r="E70" s="101"/>
      <c r="F70" s="26"/>
      <c r="G70" s="12"/>
    </row>
    <row r="71" spans="1:7" ht="12.75">
      <c r="A71" s="140"/>
      <c r="B71" s="101"/>
      <c r="C71" s="101"/>
      <c r="D71" s="183"/>
      <c r="E71" s="101"/>
      <c r="F71" s="51"/>
      <c r="G71" s="12"/>
    </row>
    <row r="72" spans="1:7" ht="12.75">
      <c r="A72" s="140"/>
      <c r="B72" s="101"/>
      <c r="C72" s="155"/>
      <c r="D72" s="183"/>
      <c r="E72" s="101"/>
      <c r="F72" s="26"/>
      <c r="G72" s="12"/>
    </row>
    <row r="73" spans="1:7" ht="12.75">
      <c r="A73" s="140"/>
      <c r="B73" s="101"/>
      <c r="C73" s="101"/>
      <c r="D73" s="183"/>
      <c r="E73" s="101"/>
      <c r="F73" s="51"/>
      <c r="G73" s="12"/>
    </row>
    <row r="74" spans="1:7" ht="12.75">
      <c r="A74" s="140"/>
      <c r="B74" s="101"/>
      <c r="C74" s="101"/>
      <c r="D74" s="606"/>
      <c r="F74" s="26"/>
      <c r="G74" s="12"/>
    </row>
    <row r="75" spans="1:7" ht="12.75">
      <c r="A75" s="140"/>
      <c r="B75" s="101"/>
      <c r="C75" s="101"/>
      <c r="D75" s="606"/>
      <c r="F75" s="26"/>
      <c r="G75" s="12"/>
    </row>
    <row r="76" spans="1:6" ht="12.75">
      <c r="A76" s="140"/>
      <c r="B76" s="101"/>
      <c r="C76" s="101"/>
      <c r="D76" s="183"/>
      <c r="E76" s="101"/>
      <c r="F76" s="26"/>
    </row>
    <row r="77" spans="1:6" ht="12.75">
      <c r="A77" s="234"/>
      <c r="B77" s="23"/>
      <c r="C77" s="23"/>
      <c r="D77" s="191"/>
      <c r="E77" s="101"/>
      <c r="F77" s="51"/>
    </row>
    <row r="78" spans="1:6" ht="12.75">
      <c r="A78" s="234"/>
      <c r="B78" s="23"/>
      <c r="C78" s="23"/>
      <c r="D78" s="191"/>
      <c r="E78" s="101"/>
      <c r="F78" s="51"/>
    </row>
    <row r="79" spans="1:6" ht="12.75">
      <c r="A79" s="140"/>
      <c r="B79" s="101"/>
      <c r="C79" s="155"/>
      <c r="D79" s="183"/>
      <c r="E79" s="101"/>
      <c r="F79" s="51"/>
    </row>
    <row r="80" spans="1:6" ht="12.75">
      <c r="A80" s="234"/>
      <c r="B80" s="23"/>
      <c r="C80" s="191"/>
      <c r="D80" s="606"/>
      <c r="F80" s="141"/>
    </row>
    <row r="81" spans="1:6" ht="12.75">
      <c r="A81" s="234"/>
      <c r="B81" s="23"/>
      <c r="C81" s="23"/>
      <c r="D81" s="191"/>
      <c r="E81" s="12"/>
      <c r="F81" s="52"/>
    </row>
    <row r="82" spans="1:6" ht="12.75">
      <c r="A82" s="140"/>
      <c r="B82" s="101"/>
      <c r="C82" s="101"/>
      <c r="D82" s="183"/>
      <c r="E82" s="101"/>
      <c r="F82" s="30"/>
    </row>
    <row r="83" spans="1:6" ht="12.75">
      <c r="A83" s="140"/>
      <c r="B83" s="101"/>
      <c r="C83" s="101"/>
      <c r="D83" s="183"/>
      <c r="E83" s="101"/>
      <c r="F83" s="30"/>
    </row>
    <row r="84" spans="1:7" ht="12.75">
      <c r="A84" s="140"/>
      <c r="B84" s="101"/>
      <c r="C84" s="155"/>
      <c r="D84" s="183"/>
      <c r="E84" s="155"/>
      <c r="F84" s="30"/>
      <c r="G84" s="101"/>
    </row>
    <row r="85" spans="1:6" ht="12.75">
      <c r="A85" s="140"/>
      <c r="B85" s="101"/>
      <c r="C85" s="101"/>
      <c r="D85" s="183"/>
      <c r="E85" s="155"/>
      <c r="F85" s="101"/>
    </row>
    <row r="86" spans="1:6" ht="12.75">
      <c r="A86" s="234"/>
      <c r="B86" s="23"/>
      <c r="C86" s="23"/>
      <c r="D86" s="191"/>
      <c r="E86" s="155"/>
      <c r="F86" s="30"/>
    </row>
    <row r="87" spans="1:6" ht="12.75">
      <c r="A87" s="234"/>
      <c r="B87" s="23"/>
      <c r="C87" s="191"/>
      <c r="D87" s="234"/>
      <c r="F87" s="141"/>
    </row>
    <row r="88" spans="1:6" ht="12.75">
      <c r="A88" s="234"/>
      <c r="B88" s="23"/>
      <c r="C88" s="191"/>
      <c r="D88" s="234"/>
      <c r="F88" s="141"/>
    </row>
    <row r="89" spans="1:6" ht="12.75">
      <c r="A89" s="140"/>
      <c r="B89" s="101"/>
      <c r="C89" s="155"/>
      <c r="D89" s="183"/>
      <c r="E89" s="155"/>
      <c r="F89" s="26"/>
    </row>
    <row r="90" spans="1:6" ht="12.75">
      <c r="A90" s="234"/>
      <c r="B90" s="23"/>
      <c r="C90" s="23"/>
      <c r="D90" s="191"/>
      <c r="E90" s="155"/>
      <c r="F90" s="51"/>
    </row>
    <row r="91" spans="1:6" ht="12.75">
      <c r="A91" s="234"/>
      <c r="B91" s="23"/>
      <c r="C91" s="191"/>
      <c r="D91" s="234"/>
      <c r="F91" s="26"/>
    </row>
    <row r="92" spans="1:6" ht="12.75">
      <c r="A92" s="234"/>
      <c r="B92" s="23"/>
      <c r="C92" s="23"/>
      <c r="D92" s="606"/>
      <c r="F92" s="26"/>
    </row>
    <row r="93" spans="1:6" ht="12.75">
      <c r="A93" s="234"/>
      <c r="B93" s="23"/>
      <c r="C93" s="23"/>
      <c r="D93" s="606"/>
      <c r="F93" s="26"/>
    </row>
    <row r="94" spans="1:6" ht="12.75">
      <c r="A94" s="140"/>
      <c r="B94" s="101"/>
      <c r="C94" s="155"/>
      <c r="D94" s="183"/>
      <c r="E94" s="101"/>
      <c r="F94" s="47"/>
    </row>
    <row r="95" spans="1:6" ht="12.75">
      <c r="A95" s="234"/>
      <c r="B95" s="23"/>
      <c r="C95" s="74"/>
      <c r="D95" s="234"/>
      <c r="F95" s="52"/>
    </row>
    <row r="96" spans="1:6" ht="12.75">
      <c r="A96" s="234"/>
      <c r="B96" s="23"/>
      <c r="C96" s="74"/>
      <c r="D96" s="234"/>
      <c r="F96" s="52"/>
    </row>
    <row r="97" spans="1:6" ht="12.75">
      <c r="A97" s="140"/>
      <c r="B97" s="101"/>
      <c r="C97" s="155"/>
      <c r="D97" s="183"/>
      <c r="E97" s="101"/>
      <c r="F97" s="51"/>
    </row>
    <row r="98" spans="1:6" ht="12.75">
      <c r="A98" s="234"/>
      <c r="B98" s="23"/>
      <c r="C98" s="191"/>
      <c r="D98" s="606"/>
      <c r="F98" s="174"/>
    </row>
    <row r="99" spans="1:6" ht="12.75">
      <c r="A99" s="234"/>
      <c r="B99" s="23"/>
      <c r="C99" s="23"/>
      <c r="D99" s="606"/>
      <c r="F99" s="53"/>
    </row>
    <row r="100" spans="1:6" ht="12.75">
      <c r="A100" s="234"/>
      <c r="B100" s="23"/>
      <c r="C100" s="23"/>
      <c r="D100" s="606"/>
      <c r="F100" s="53"/>
    </row>
    <row r="101" spans="1:6" ht="12.75">
      <c r="A101" s="234"/>
      <c r="B101" s="23"/>
      <c r="C101" s="23"/>
      <c r="D101" s="191"/>
      <c r="E101" s="12"/>
      <c r="F101" s="53"/>
    </row>
    <row r="102" spans="2:6" ht="12.75">
      <c r="B102" s="23"/>
      <c r="C102" s="27"/>
      <c r="D102" s="13"/>
      <c r="E102" s="101"/>
      <c r="F102" s="30"/>
    </row>
    <row r="103" spans="2:4" ht="12.75">
      <c r="B103" s="23"/>
      <c r="C103" s="27"/>
      <c r="D103" s="13"/>
    </row>
    <row r="104" spans="2:4" ht="12.75">
      <c r="B104" s="23"/>
      <c r="C104" s="27"/>
      <c r="D104" s="13"/>
    </row>
    <row r="105" spans="2:4" ht="12.75">
      <c r="B105" s="23"/>
      <c r="C105" s="27"/>
      <c r="D105" s="13"/>
    </row>
    <row r="106" spans="2:4" ht="12.75">
      <c r="B106" s="23"/>
      <c r="C106" s="27"/>
      <c r="D106" s="13"/>
    </row>
    <row r="107" spans="2:4" ht="12.75">
      <c r="B107" s="23"/>
      <c r="C107" s="27"/>
      <c r="D107" s="13"/>
    </row>
    <row r="108" spans="2:4" ht="12.75">
      <c r="B108" s="23"/>
      <c r="C108" s="27"/>
      <c r="D108" s="13"/>
    </row>
    <row r="109" spans="2:4" ht="12.75">
      <c r="B109" s="24"/>
      <c r="C109" s="13"/>
      <c r="D109" s="13"/>
    </row>
    <row r="110" spans="3:6" ht="15">
      <c r="C110" s="438"/>
      <c r="D110" s="197"/>
      <c r="E110" s="542"/>
      <c r="F110" s="542"/>
    </row>
    <row r="111" spans="3:6" ht="15">
      <c r="C111" s="438"/>
      <c r="D111" s="542"/>
      <c r="E111" s="544"/>
      <c r="F111" s="542"/>
    </row>
    <row r="112" spans="3:6" ht="12.75">
      <c r="C112" s="438"/>
      <c r="F112" s="26"/>
    </row>
    <row r="113" spans="3:6" ht="12.75">
      <c r="C113" s="101"/>
      <c r="D113" s="183"/>
      <c r="E113" s="101"/>
      <c r="F113" s="30"/>
    </row>
    <row r="114" spans="3:6" ht="12.75">
      <c r="C114" s="102"/>
      <c r="D114" s="604"/>
      <c r="E114" s="102"/>
      <c r="F114" s="26"/>
    </row>
    <row r="115" spans="3:6" ht="12.75">
      <c r="C115" s="155"/>
      <c r="D115" s="183"/>
      <c r="E115" s="101"/>
      <c r="F115" s="30"/>
    </row>
    <row r="116" spans="3:6" ht="12.75">
      <c r="C116" s="438"/>
      <c r="F116" s="26"/>
    </row>
    <row r="117" spans="3:6" ht="12.75">
      <c r="C117" s="438"/>
      <c r="F117" s="26"/>
    </row>
    <row r="118" spans="3:6" ht="12.75">
      <c r="C118" s="438"/>
      <c r="F118" s="26"/>
    </row>
    <row r="119" spans="3:6" ht="12.75">
      <c r="C119" s="438"/>
      <c r="E119" s="101"/>
      <c r="F119" s="30"/>
    </row>
    <row r="120" spans="3:6" ht="12.75">
      <c r="C120" s="438"/>
      <c r="F120" s="26"/>
    </row>
    <row r="121" spans="1:3" ht="12.75">
      <c r="A121" s="607"/>
      <c r="C121" s="438"/>
    </row>
    <row r="122" ht="12.75">
      <c r="C122" s="438"/>
    </row>
    <row r="123" ht="12.75">
      <c r="C123" s="438"/>
    </row>
    <row r="124" ht="12.75">
      <c r="C124" s="438"/>
    </row>
    <row r="125" ht="12.75">
      <c r="C125" s="438"/>
    </row>
    <row r="126" ht="12.75">
      <c r="C126" s="438"/>
    </row>
    <row r="127" ht="12.75">
      <c r="C127" s="438"/>
    </row>
    <row r="128" ht="12.75">
      <c r="C128" s="438"/>
    </row>
    <row r="129" ht="12.75">
      <c r="C129" s="438"/>
    </row>
    <row r="130" ht="12.75">
      <c r="C130" s="438"/>
    </row>
    <row r="131" ht="12.75">
      <c r="C131" s="438"/>
    </row>
    <row r="132" ht="12.75">
      <c r="C132" s="438"/>
    </row>
    <row r="133" ht="12.75">
      <c r="C133" s="438"/>
    </row>
    <row r="134" ht="12.75">
      <c r="C134" s="438"/>
    </row>
    <row r="135" ht="12.75">
      <c r="C135" s="438"/>
    </row>
    <row r="136" ht="12.75">
      <c r="C136" s="438"/>
    </row>
    <row r="137" ht="12.75">
      <c r="C137" s="438"/>
    </row>
    <row r="138" ht="12.75">
      <c r="C138" s="438"/>
    </row>
    <row r="139" ht="12.75">
      <c r="C139" s="43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Lucyna Wieczorek</dc:creator>
  <cp:keywords/>
  <dc:description/>
  <cp:lastModifiedBy>Łucja Wieczorek</cp:lastModifiedBy>
  <cp:lastPrinted>2005-01-06T12:55:13Z</cp:lastPrinted>
  <dcterms:created xsi:type="dcterms:W3CDTF">2002-10-31T12:40:59Z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