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4" activeTab="6"/>
  </bookViews>
  <sheets>
    <sheet name="dochody" sheetId="1" r:id="rId1"/>
    <sheet name="wydatki" sheetId="2" r:id="rId2"/>
    <sheet name="przychody budżetu" sheetId="3" r:id="rId3"/>
    <sheet name="zadania zlecone" sheetId="4" r:id="rId4"/>
    <sheet name="wydatki majątkowe" sheetId="5" r:id="rId5"/>
    <sheet name="wielol.program inwestyc." sheetId="6" r:id="rId6"/>
    <sheet name="sołectwa" sheetId="7" r:id="rId7"/>
  </sheets>
  <definedNames/>
  <calcPr fullCalcOnLoad="1"/>
</workbook>
</file>

<file path=xl/sharedStrings.xml><?xml version="1.0" encoding="utf-8"?>
<sst xmlns="http://schemas.openxmlformats.org/spreadsheetml/2006/main" count="709" uniqueCount="460">
  <si>
    <t>Stan na dzień:31-08-04</t>
  </si>
  <si>
    <t>Stan na dzień:28-09-04</t>
  </si>
  <si>
    <t>Zmiana</t>
  </si>
  <si>
    <t>Dział</t>
  </si>
  <si>
    <t>Rozdział</t>
  </si>
  <si>
    <t>Paragraf</t>
  </si>
  <si>
    <t>Treść</t>
  </si>
  <si>
    <t>Zlecone</t>
  </si>
  <si>
    <t>Ogółem</t>
  </si>
  <si>
    <t>Wpływy z różnych rozliczeń</t>
  </si>
  <si>
    <t>2 300,00</t>
  </si>
  <si>
    <t>-1 800,00</t>
  </si>
  <si>
    <t>Wpływy z opłaty eksploatacyjnej</t>
  </si>
  <si>
    <t>Różne rozliczenia</t>
  </si>
  <si>
    <t>3 861 892,00</t>
  </si>
  <si>
    <t>3 903 620,00</t>
  </si>
  <si>
    <t>41 728,00</t>
  </si>
  <si>
    <t xml:space="preserve">Część oświatowa subwencji ogólnej dla jednostek samorządu terytorialnego </t>
  </si>
  <si>
    <t>3 376 552,00</t>
  </si>
  <si>
    <t>3 417 066,00</t>
  </si>
  <si>
    <t>40 514,00</t>
  </si>
  <si>
    <t>Subwencje ogólne z budżetu państwa</t>
  </si>
  <si>
    <t>Różne rozliczenia finansowe</t>
  </si>
  <si>
    <t>9 995,00</t>
  </si>
  <si>
    <t>11 209,00</t>
  </si>
  <si>
    <t>1 214,00</t>
  </si>
  <si>
    <t>Pozostałe odsetki</t>
  </si>
  <si>
    <t>Pomoc społeczna</t>
  </si>
  <si>
    <t>530 336,00</t>
  </si>
  <si>
    <t>548 510,00</t>
  </si>
  <si>
    <t>521 036,00</t>
  </si>
  <si>
    <t>547 153,00</t>
  </si>
  <si>
    <t>-9 300,00</t>
  </si>
  <si>
    <t>-1 357,00</t>
  </si>
  <si>
    <t xml:space="preserve">Zasiłki i pomoc w naturze oraz składki na ubezpieczenia społeczne </t>
  </si>
  <si>
    <t>53 300,00</t>
  </si>
  <si>
    <t>67 500,00</t>
  </si>
  <si>
    <t>44 000,00</t>
  </si>
  <si>
    <t>66 143,00</t>
  </si>
  <si>
    <t xml:space="preserve">Dotacje celowe otrzymane z budżetu państwa na realizację zadań bieżących z zakresu administracji rządowej  oraz innych zadań zleconych gminie (związkom gmin) ustawami </t>
  </si>
  <si>
    <t xml:space="preserve">Dotacje celowe otrzymane z budżetu państwa na realizację własnych zadań bieżących gmin ( związków gmin) </t>
  </si>
  <si>
    <t>14 200,00</t>
  </si>
  <si>
    <t>22 143,00</t>
  </si>
  <si>
    <t>7 943,00</t>
  </si>
  <si>
    <t>Ośrodki pomocy społecznej</t>
  </si>
  <si>
    <t>49 700,00</t>
  </si>
  <si>
    <t>49 730,00</t>
  </si>
  <si>
    <t>Wpływy z różnych dochodów</t>
  </si>
  <si>
    <t>Razem</t>
  </si>
  <si>
    <t>624 215,00</t>
  </si>
  <si>
    <t>9 046 263,00</t>
  </si>
  <si>
    <t>614 915,00</t>
  </si>
  <si>
    <t>9 025 470,00</t>
  </si>
  <si>
    <t>-20 793,00</t>
  </si>
  <si>
    <t>Raport sporządzono w programie Budzet Pro 2002, www.nowoczesnagmina.pl</t>
  </si>
  <si>
    <t xml:space="preserve">Zmiany w planie dochodów budżetowych dla Gminy Lipno na rok 2004 </t>
  </si>
  <si>
    <t xml:space="preserve">Załącznik Nr 1 do uchwały Rady Gminy LIpno  Nr XX/111 /2004  z dnia 28. 09 .2004r.    </t>
  </si>
  <si>
    <t>Rolnictwo i łowiectwo</t>
  </si>
  <si>
    <t>100 200,00</t>
  </si>
  <si>
    <t>60 300,00</t>
  </si>
  <si>
    <t>-39 900,00</t>
  </si>
  <si>
    <t>Infrastruktura wodociągowa i sanitacyjna wsi</t>
  </si>
  <si>
    <t>100 000,00</t>
  </si>
  <si>
    <t>60 100,00</t>
  </si>
  <si>
    <t xml:space="preserve">Środki na dofinansowanie własnych inwestycji gmin (związków gmin), powiatów (związków powiatów), samorządów województw, pozyskane z innych źródeł </t>
  </si>
  <si>
    <t>60 000,00</t>
  </si>
  <si>
    <t>-40 000,00</t>
  </si>
  <si>
    <t>Leśnictwo</t>
  </si>
  <si>
    <t>2 100,00</t>
  </si>
  <si>
    <t>2 134,00</t>
  </si>
  <si>
    <t>Pozostała działalność</t>
  </si>
  <si>
    <t xml:space="preserve">Dochody z najmu i dzierżawy składników majątkowych Skarbu Państwa, jednostek samorządu terytorialnego  lub innych jednostek zaliczanych do sektora finansów publicznych oraz innych umów o podobnym charakterze </t>
  </si>
  <si>
    <t xml:space="preserve">Dochody od osób prawnych, od osób fizycznych i od innych jednostek nieposiadających osobowości prawnej oraz wydatki związane z ich poborem </t>
  </si>
  <si>
    <t>4 051 046,00</t>
  </si>
  <si>
    <t>4 029 748,00</t>
  </si>
  <si>
    <t>-21 298,00</t>
  </si>
  <si>
    <t xml:space="preserve">Wpływy z podatku dochodowego od osób fizycznych </t>
  </si>
  <si>
    <t>2 000,00</t>
  </si>
  <si>
    <t>2 002,00</t>
  </si>
  <si>
    <t xml:space="preserve">Odsetki od nieterminowych wpłat z tytułu podatków i opłat </t>
  </si>
  <si>
    <t xml:space="preserve">Wpływy z podatku rolnego, podatku leśnego, podatku od czynności cywilnoprawnych, podatku od spadków i darowizn oraz podatków i opłat lokalnych </t>
  </si>
  <si>
    <t>2 751 550,00</t>
  </si>
  <si>
    <t>2 752 050,00</t>
  </si>
  <si>
    <t xml:space="preserve">Wpływy z opłaty administracyjnej za czynności urzędowe </t>
  </si>
  <si>
    <t>1 000,00</t>
  </si>
  <si>
    <t>1 500,00</t>
  </si>
  <si>
    <t xml:space="preserve">Wpływy z innych opłat stanowiących dochody jednostek samorządu terytorialnego na podstawie ustaw </t>
  </si>
  <si>
    <t>378 200,00</t>
  </si>
  <si>
    <t>358 200,00</t>
  </si>
  <si>
    <t>-20 000,00</t>
  </si>
  <si>
    <t>Wpływy z różnych opłat</t>
  </si>
  <si>
    <t>24 100,00</t>
  </si>
  <si>
    <t>4 100,00</t>
  </si>
  <si>
    <t>O10</t>
  </si>
  <si>
    <t>O1010</t>
  </si>
  <si>
    <t>O920</t>
  </si>
  <si>
    <t>O20</t>
  </si>
  <si>
    <t>O2095</t>
  </si>
  <si>
    <t>O750</t>
  </si>
  <si>
    <t>O450</t>
  </si>
  <si>
    <t>O690</t>
  </si>
  <si>
    <t>O460</t>
  </si>
  <si>
    <t>O910</t>
  </si>
  <si>
    <t>O970</t>
  </si>
  <si>
    <t xml:space="preserve">Zmiany w planie wydatków dla gminy  Lipno na 2004 rok </t>
  </si>
  <si>
    <t xml:space="preserve">Załącznik nr 2 do uchwały Rady  Gminy Lipno Nr XX/111/2004 z dnia 28.09.2004r. </t>
  </si>
  <si>
    <t>141 830,00</t>
  </si>
  <si>
    <t>175 630,00</t>
  </si>
  <si>
    <t>33 800,00</t>
  </si>
  <si>
    <t>115 000,00</t>
  </si>
  <si>
    <t>148 800,00</t>
  </si>
  <si>
    <t>Wydatki inwestycyjne jednostek budżetowych</t>
  </si>
  <si>
    <t>Transport i łączność</t>
  </si>
  <si>
    <t>338 480,00</t>
  </si>
  <si>
    <t>Drogi publiczne gminne</t>
  </si>
  <si>
    <t>233 980,00</t>
  </si>
  <si>
    <t>Zakup materiałów i wyposażenia</t>
  </si>
  <si>
    <t>19 900,00</t>
  </si>
  <si>
    <t>9 100,00</t>
  </si>
  <si>
    <t>-10 800,00</t>
  </si>
  <si>
    <t xml:space="preserve">Wydatki na zakupy inwestycyjne jednostek budżetowych </t>
  </si>
  <si>
    <t>10 800,00</t>
  </si>
  <si>
    <t>Gospodarka mieszkaniowa</t>
  </si>
  <si>
    <t>85 600,00</t>
  </si>
  <si>
    <t>75 600,00</t>
  </si>
  <si>
    <t>-10 000,00</t>
  </si>
  <si>
    <t>Gospodarka gruntami i nieruchomościami</t>
  </si>
  <si>
    <t>Zakup usług remontowych</t>
  </si>
  <si>
    <t>19 400,00</t>
  </si>
  <si>
    <t>9 400,00</t>
  </si>
  <si>
    <t xml:space="preserve">Bezpieczeństwo publiczne i ochrona przeciwpożarowa </t>
  </si>
  <si>
    <t>2 500,00</t>
  </si>
  <si>
    <t>77 150,00</t>
  </si>
  <si>
    <t>74 950,00</t>
  </si>
  <si>
    <t>-2 200,00</t>
  </si>
  <si>
    <t>Ochotnicze straże pożarne</t>
  </si>
  <si>
    <t>71 450,00</t>
  </si>
  <si>
    <t>69 250,00</t>
  </si>
  <si>
    <t>24 500,00</t>
  </si>
  <si>
    <t>24 300,00</t>
  </si>
  <si>
    <t>10 000,00</t>
  </si>
  <si>
    <t>8 000,00</t>
  </si>
  <si>
    <t>-2 000,00</t>
  </si>
  <si>
    <t>Oświata i wychowanie</t>
  </si>
  <si>
    <t>4 323 706,00</t>
  </si>
  <si>
    <t>4 503 732,00</t>
  </si>
  <si>
    <t>180 026,00</t>
  </si>
  <si>
    <t>Szkoły podstawowe</t>
  </si>
  <si>
    <t>2 392 016,00</t>
  </si>
  <si>
    <t>2 470 528,00</t>
  </si>
  <si>
    <t>78 512,00</t>
  </si>
  <si>
    <t xml:space="preserve">Nagrody i wydatki osobowe niezaliczone do wynagrodzeń </t>
  </si>
  <si>
    <t>117 130,00</t>
  </si>
  <si>
    <t>120 130,00</t>
  </si>
  <si>
    <t>3 000,00</t>
  </si>
  <si>
    <t>Wynagrodzenia osobowe pracowników</t>
  </si>
  <si>
    <t>1 468 022,00</t>
  </si>
  <si>
    <t>1 521 022,00</t>
  </si>
  <si>
    <t>53 000,00</t>
  </si>
  <si>
    <t>Składki na ubezpieczenia społeczne</t>
  </si>
  <si>
    <t>301 390,00</t>
  </si>
  <si>
    <t>315 390,00</t>
  </si>
  <si>
    <t>14 000,00</t>
  </si>
  <si>
    <t>111 010,00</t>
  </si>
  <si>
    <t>119 522,00</t>
  </si>
  <si>
    <t>8 512,00</t>
  </si>
  <si>
    <t>Gimnazja</t>
  </si>
  <si>
    <t>1 070 414,00</t>
  </si>
  <si>
    <t>1 171 928,00</t>
  </si>
  <si>
    <t>101 514,00</t>
  </si>
  <si>
    <t>41 900,00</t>
  </si>
  <si>
    <t>45 900,00</t>
  </si>
  <si>
    <t>4 000,00</t>
  </si>
  <si>
    <t>626 420,00</t>
  </si>
  <si>
    <t>673 420,00</t>
  </si>
  <si>
    <t>47 000,00</t>
  </si>
  <si>
    <t>128 840,00</t>
  </si>
  <si>
    <t>142 840,00</t>
  </si>
  <si>
    <t>47 944,00</t>
  </si>
  <si>
    <t>88 458,00</t>
  </si>
  <si>
    <t>20 000,00</t>
  </si>
  <si>
    <t>16 000,00</t>
  </si>
  <si>
    <t>-4 000,00</t>
  </si>
  <si>
    <t>841 930,00</t>
  </si>
  <si>
    <t>840 573,00</t>
  </si>
  <si>
    <t>126 500,00</t>
  </si>
  <si>
    <t>125 143,00</t>
  </si>
  <si>
    <t>Świadczenia społeczne</t>
  </si>
  <si>
    <t>43 300,00</t>
  </si>
  <si>
    <t>116 500,00</t>
  </si>
  <si>
    <t>34 000,00</t>
  </si>
  <si>
    <t>115 143,00</t>
  </si>
  <si>
    <t xml:space="preserve">Gospodarka komunalna i ochrona środowiska </t>
  </si>
  <si>
    <t>1 778 851,00</t>
  </si>
  <si>
    <t>1 408 981,00</t>
  </si>
  <si>
    <t>-369 870,00</t>
  </si>
  <si>
    <t>Utrzymanie zieleni w miastach i gminach</t>
  </si>
  <si>
    <t>27 900,00</t>
  </si>
  <si>
    <t>26 430,00</t>
  </si>
  <si>
    <t>-1 470,00</t>
  </si>
  <si>
    <t>7 930,00</t>
  </si>
  <si>
    <t>Oświetlenie ulic, placów i dróg</t>
  </si>
  <si>
    <t>171 649,00</t>
  </si>
  <si>
    <t>169 649,00</t>
  </si>
  <si>
    <t>6 000,00</t>
  </si>
  <si>
    <t>1 561 702,00</t>
  </si>
  <si>
    <t>1 195 302,00</t>
  </si>
  <si>
    <t>-366 400,00</t>
  </si>
  <si>
    <t>1 472 000,00</t>
  </si>
  <si>
    <t>1 105 600,00</t>
  </si>
  <si>
    <t xml:space="preserve">Kultura i ochrona dziedzictwa narodowego </t>
  </si>
  <si>
    <t>423 380,00</t>
  </si>
  <si>
    <t>433 700,00</t>
  </si>
  <si>
    <t>10 320,00</t>
  </si>
  <si>
    <t>Domy i ośrodki kultury, świetlice i kluby</t>
  </si>
  <si>
    <t>242 230,00</t>
  </si>
  <si>
    <t>250 850,00</t>
  </si>
  <si>
    <t>8 620,00</t>
  </si>
  <si>
    <t xml:space="preserve">Dotacja podmiotowa z budżetu dla instytucji kultury </t>
  </si>
  <si>
    <t>145 000,00</t>
  </si>
  <si>
    <t>148 000,00</t>
  </si>
  <si>
    <t>38 840,00</t>
  </si>
  <si>
    <t>42 910,00</t>
  </si>
  <si>
    <t>4 070,00</t>
  </si>
  <si>
    <t>Zakup energii</t>
  </si>
  <si>
    <t>11 970,00</t>
  </si>
  <si>
    <t>13 370,00</t>
  </si>
  <si>
    <t>1 400,00</t>
  </si>
  <si>
    <t>20 330,00</t>
  </si>
  <si>
    <t>20 480,00</t>
  </si>
  <si>
    <t>21 150,00</t>
  </si>
  <si>
    <t>22 850,00</t>
  </si>
  <si>
    <t>1 700,00</t>
  </si>
  <si>
    <t>5 000,00</t>
  </si>
  <si>
    <t>7 700,00</t>
  </si>
  <si>
    <t>2 700,00</t>
  </si>
  <si>
    <t>Zakup usług pozostałych</t>
  </si>
  <si>
    <t>10 050,00</t>
  </si>
  <si>
    <t>9 050,00</t>
  </si>
  <si>
    <t>-1 000,00</t>
  </si>
  <si>
    <t>Kultura fizyczna i sport</t>
  </si>
  <si>
    <t>96 399,00</t>
  </si>
  <si>
    <t>95 399,00</t>
  </si>
  <si>
    <t>Zadania w zakresie kultury fizycznej i sportu</t>
  </si>
  <si>
    <t>84 199,00</t>
  </si>
  <si>
    <t>83 199,00</t>
  </si>
  <si>
    <t>9 700,00</t>
  </si>
  <si>
    <t>8 700,00</t>
  </si>
  <si>
    <t>581 666,00</t>
  </si>
  <si>
    <t>9 534 343,00</t>
  </si>
  <si>
    <t>572 366,00</t>
  </si>
  <si>
    <t>9 374 062,00</t>
  </si>
  <si>
    <t>-160 281,00</t>
  </si>
  <si>
    <t xml:space="preserve">Stan na dzień:31-08-04 </t>
  </si>
  <si>
    <t xml:space="preserve">Stan na dzień:28-09-04 </t>
  </si>
  <si>
    <t xml:space="preserve">Załącznik Nr 4 do Uchwały Rady Gminy Lipno Nr  XX/111 /2004 z dnia 28.09.2004 </t>
  </si>
  <si>
    <t>Wydatki</t>
  </si>
  <si>
    <t>Zmiany w planie zadań zleconych z zakresu administracji rządowej i innych zadań</t>
  </si>
  <si>
    <t>zleconych ustawami dla Gminy Lipno na rok 2004</t>
  </si>
  <si>
    <t>Dochody</t>
  </si>
  <si>
    <t>Plan budżetu gminy Lipno na rok 2004</t>
  </si>
  <si>
    <t>Załącznik Nr 5 do uchwały  Rady Gminy Lipno</t>
  </si>
  <si>
    <t>Załącznik Nr 6</t>
  </si>
  <si>
    <t xml:space="preserve">NrXX/111 /2004   z dnia 28.09.2004r.              </t>
  </si>
  <si>
    <t>Wydatki majątkowe</t>
  </si>
  <si>
    <t>I. Wydatki inwestycyjne</t>
  </si>
  <si>
    <t xml:space="preserve">Klasyfikacja budżetowa </t>
  </si>
  <si>
    <t>Nazwa zadania inwestycyjnego</t>
  </si>
  <si>
    <t xml:space="preserve">                  Rok</t>
  </si>
  <si>
    <t>Łączne</t>
  </si>
  <si>
    <t>Nakłady</t>
  </si>
  <si>
    <t>Plan</t>
  </si>
  <si>
    <r>
      <t xml:space="preserve">Finansowanie </t>
    </r>
    <r>
      <rPr>
        <sz val="7"/>
        <rFont val="Arial CE"/>
        <family val="2"/>
      </rPr>
      <t>inwestycji</t>
    </r>
  </si>
  <si>
    <t>rozpo-</t>
  </si>
  <si>
    <t>zakoń-</t>
  </si>
  <si>
    <t>nakłady</t>
  </si>
  <si>
    <t>dotychczasowe</t>
  </si>
  <si>
    <t>na rok 2004</t>
  </si>
  <si>
    <t>Środki</t>
  </si>
  <si>
    <t>częcia</t>
  </si>
  <si>
    <t>czenia</t>
  </si>
  <si>
    <t>własne</t>
  </si>
  <si>
    <t>lub kredyt</t>
  </si>
  <si>
    <t>Inwestycje kontynuowane</t>
  </si>
  <si>
    <t xml:space="preserve"> Dział O10-Rolnictwo i łowiectwo</t>
  </si>
  <si>
    <t>rozdz.O1010-Infrastruktura wodociągowa</t>
  </si>
  <si>
    <t xml:space="preserve"> -</t>
  </si>
  <si>
    <t>Budowa sieci wodociągowej z przyłączami w Lipnie</t>
  </si>
  <si>
    <t>i sanitacyjna wsi</t>
  </si>
  <si>
    <t>przy ul.Powstańców Wlkp</t>
  </si>
  <si>
    <t xml:space="preserve">Budowa sieci wodociągowej z przyłączami </t>
  </si>
  <si>
    <t>w Wilkowicach przy ul.Kwiatowej</t>
  </si>
  <si>
    <t>Budowa sieci wodociągowej z przyłączami</t>
  </si>
  <si>
    <t>w Mórkowie</t>
  </si>
  <si>
    <t xml:space="preserve"> Dział 600 - transport i łączność</t>
  </si>
  <si>
    <t xml:space="preserve"> rozdz.60016 -drogi publiczne gminne</t>
  </si>
  <si>
    <t xml:space="preserve">Zabudowa rowu melioracyjnego i budowa chodnika w </t>
  </si>
  <si>
    <t>pasie drogi gminnej na ul.Lipowej w Wilkowicach</t>
  </si>
  <si>
    <t xml:space="preserve"> rozdz.60095 -pozostała działalność</t>
  </si>
  <si>
    <t>Budynek magazynowy na cele utrzymania dróg</t>
  </si>
  <si>
    <t>gminnych w Sulejewie- kontenerowy</t>
  </si>
  <si>
    <t>Dział 801-oświata i wychowanie</t>
  </si>
  <si>
    <t xml:space="preserve">  rozdz.80110- gimnazja</t>
  </si>
  <si>
    <t>Rozbudowa gimnazjum- zmiana dokumentacji II etapu</t>
  </si>
  <si>
    <t>rozbudowy z uwzględnieniem windy dla niepełnosprawnych</t>
  </si>
  <si>
    <t>Dział 900-gospodarka komunalna</t>
  </si>
  <si>
    <t>i ochrona środowiska</t>
  </si>
  <si>
    <t>rozdz. 90095-pozostała działalność</t>
  </si>
  <si>
    <t xml:space="preserve">Budowa sieci kanalizacji sanitarnej z przykanalikami </t>
  </si>
  <si>
    <t>w Wilkowicach - etap I cz.1  - ul. Lipowa</t>
  </si>
  <si>
    <t>w Wilkowicach - etap I cz.2  - ul. Lipowa</t>
  </si>
  <si>
    <t>Bezobsługowa, kontenerowa stacja zlewna ścieków</t>
  </si>
  <si>
    <t>dowożonych  w Wilkowicach</t>
  </si>
  <si>
    <t>Inwestycje noworozpoczynane</t>
  </si>
  <si>
    <t>Dział O10-Rolnictwo i łowiectwo</t>
  </si>
  <si>
    <t xml:space="preserve"> rozdz.O1010-Infrastruktura wodociągowa</t>
  </si>
  <si>
    <t>Budowa sieci wodociągowej w Gronówku</t>
  </si>
  <si>
    <t xml:space="preserve">   i sanitacyjna wsi</t>
  </si>
  <si>
    <t xml:space="preserve"> -projekt,podkłady geodezyjne</t>
  </si>
  <si>
    <t xml:space="preserve"> - Nowe Mórkowo- podkłady geodezyjne</t>
  </si>
  <si>
    <t xml:space="preserve"> - Wilkowice ul.Okrężna i Polna- podkłady geodezyjne</t>
  </si>
  <si>
    <t xml:space="preserve"> - Wilkowice ul.Szkolna - podkłady geodezyjne</t>
  </si>
  <si>
    <t xml:space="preserve"> - Lipno ul. Łąkowa - podkłady geodezyjne</t>
  </si>
  <si>
    <t>budowa dróg wraz z odwodnieniem na osiedlu</t>
  </si>
  <si>
    <t>w Lipnie</t>
  </si>
  <si>
    <t>w Mórkowie - podkłady geodezyjne i projekt</t>
  </si>
  <si>
    <t>Ogółem  wydatki  inwestycyjne</t>
  </si>
  <si>
    <t>II. Zakupy inwestycyjne</t>
  </si>
  <si>
    <t>rozpoczęcia</t>
  </si>
  <si>
    <t>zakończenia</t>
  </si>
  <si>
    <t xml:space="preserve"> Dział 600 - Transport i łączność</t>
  </si>
  <si>
    <t>zakup wiat przystankowych</t>
  </si>
  <si>
    <t>Dział 750-administracja publiczna</t>
  </si>
  <si>
    <t xml:space="preserve">  rozdz. 75023-urzędy gmin</t>
  </si>
  <si>
    <t xml:space="preserve">Zakup komputerów i programów </t>
  </si>
  <si>
    <t>Dział 852- Pomoc społeczna</t>
  </si>
  <si>
    <t>rozdz. 85212- świadczenia rodzinne</t>
  </si>
  <si>
    <t>oraz skladki na ubezpieczenia emerytalne</t>
  </si>
  <si>
    <t>i rentowe z ubezpieczenia społecznego</t>
  </si>
  <si>
    <t xml:space="preserve">Zakup komputera i programu </t>
  </si>
  <si>
    <t>Ogółem zakupy inwestycyjne</t>
  </si>
  <si>
    <t>III. Zakup udziałów</t>
  </si>
  <si>
    <t>Nazwa przedsiębiorstwa</t>
  </si>
  <si>
    <t xml:space="preserve">        Ilość udziałów</t>
  </si>
  <si>
    <t>Wartość</t>
  </si>
  <si>
    <t xml:space="preserve">Miejskie Przedsiębiorstwo Wodociągów </t>
  </si>
  <si>
    <t>i Kanalizacji Sp z o.o.. w Lesznie</t>
  </si>
  <si>
    <t>Ogółem  wartość wydatków majątkowych</t>
  </si>
  <si>
    <t>Przewodniczący</t>
  </si>
  <si>
    <t>Rady Gminy Lipno</t>
  </si>
  <si>
    <t>Kazimierz Kubicki</t>
  </si>
  <si>
    <t>Załącznik Nr 6 do uchwały</t>
  </si>
  <si>
    <t>Rady Gminy Lipno NrXX/111 /2004</t>
  </si>
  <si>
    <t>Załącznik  Nr 7</t>
  </si>
  <si>
    <t>z dnia 28 września 2004r.</t>
  </si>
  <si>
    <t>Wieloletni  program  inwestycyjny</t>
  </si>
  <si>
    <t xml:space="preserve">Koordynator </t>
  </si>
  <si>
    <t>Okres realizacji</t>
  </si>
  <si>
    <t>Sposób</t>
  </si>
  <si>
    <t>Łączne nakłady</t>
  </si>
  <si>
    <t>Limity wydatków w latach</t>
  </si>
  <si>
    <t>Nazwa programu</t>
  </si>
  <si>
    <t>zadania</t>
  </si>
  <si>
    <t>od    -</t>
  </si>
  <si>
    <t>do</t>
  </si>
  <si>
    <t>finansowania</t>
  </si>
  <si>
    <t>finansowe</t>
  </si>
  <si>
    <t>poniesione</t>
  </si>
  <si>
    <t>w zł</t>
  </si>
  <si>
    <t>Dział 900 - Gospodarka komunalna i ochrona środowiska</t>
  </si>
  <si>
    <t>Budowa sieci kanalizacji sanitarnej</t>
  </si>
  <si>
    <t>z przykanalikami w Wilkowicach</t>
  </si>
  <si>
    <t>Wójt Gminy</t>
  </si>
  <si>
    <t>środki własne</t>
  </si>
  <si>
    <t xml:space="preserve"> -  etap I cz. 1 - ul.Lipowa</t>
  </si>
  <si>
    <t>Lipno</t>
  </si>
  <si>
    <t>pożyczka WFOŚ</t>
  </si>
  <si>
    <t>kredyt lub fund.strukturalne</t>
  </si>
  <si>
    <t xml:space="preserve"> -  etap I cz. 2- ul.Lipowa</t>
  </si>
  <si>
    <t>kredyt lub ZPORR</t>
  </si>
  <si>
    <t xml:space="preserve">  - etap II- ul. Święciechowska</t>
  </si>
  <si>
    <t xml:space="preserve">  - etap III- ul. Dworcowa</t>
  </si>
  <si>
    <t>Załącznik Nr 3 do uchwały</t>
  </si>
  <si>
    <t>Załącznik Nr 4</t>
  </si>
  <si>
    <t xml:space="preserve">Przychody budżetu </t>
  </si>
  <si>
    <t>Zmiany</t>
  </si>
  <si>
    <t>Plan po</t>
  </si>
  <si>
    <t>§</t>
  </si>
  <si>
    <t>aktualny</t>
  </si>
  <si>
    <t>zmianach</t>
  </si>
  <si>
    <t>Przychody z zaciągniętych pożyczek i kredytów</t>
  </si>
  <si>
    <t>na rynku krajowym</t>
  </si>
  <si>
    <t>Przychody z tytułu innych rozliczeń krajowych</t>
  </si>
  <si>
    <t>Razem przychody</t>
  </si>
  <si>
    <t>Plan budżu gminy Lipno na rok 2004</t>
  </si>
  <si>
    <t xml:space="preserve">Zał. Nr 7 do uchwały Rady Gminy Lipno </t>
  </si>
  <si>
    <t>Załącznik  Nr 10</t>
  </si>
  <si>
    <t>NrXX/111 /2004  z dnia 28 września 2004r.</t>
  </si>
  <si>
    <t xml:space="preserve">                                    </t>
  </si>
  <si>
    <t xml:space="preserve"> Wydatki do dyspozycji jednostek pomocniczych - sołectw </t>
  </si>
  <si>
    <t>Klasyfik.</t>
  </si>
  <si>
    <t>S o ł e c t w a</t>
  </si>
  <si>
    <t>budżet.</t>
  </si>
  <si>
    <t>Goniem-</t>
  </si>
  <si>
    <t xml:space="preserve">Górka </t>
  </si>
  <si>
    <t>Gronów-</t>
  </si>
  <si>
    <t>Klonó-</t>
  </si>
  <si>
    <t>Koro-</t>
  </si>
  <si>
    <t>Mórko-</t>
  </si>
  <si>
    <t>Radomi-</t>
  </si>
  <si>
    <t>Rato-</t>
  </si>
  <si>
    <t>Smyczy-</t>
  </si>
  <si>
    <t>Sule-</t>
  </si>
  <si>
    <t>Targo-</t>
  </si>
  <si>
    <t>Wilko-</t>
  </si>
  <si>
    <t>Wyciąż-</t>
  </si>
  <si>
    <t>Żako-</t>
  </si>
  <si>
    <t xml:space="preserve">Razem </t>
  </si>
  <si>
    <t>bice</t>
  </si>
  <si>
    <t>Duch.</t>
  </si>
  <si>
    <t>ko</t>
  </si>
  <si>
    <t>wiec</t>
  </si>
  <si>
    <t>nowo</t>
  </si>
  <si>
    <t>wo</t>
  </si>
  <si>
    <t>cko</t>
  </si>
  <si>
    <t>wice</t>
  </si>
  <si>
    <t>na</t>
  </si>
  <si>
    <t>jewo</t>
  </si>
  <si>
    <t>wisko</t>
  </si>
  <si>
    <t>kowo</t>
  </si>
  <si>
    <t>Dział 010</t>
  </si>
  <si>
    <t>r.01095</t>
  </si>
  <si>
    <t>§ 4300- zakup usług pozostałych</t>
  </si>
  <si>
    <t>Dział 600</t>
  </si>
  <si>
    <t>Transport</t>
  </si>
  <si>
    <t>r.60016</t>
  </si>
  <si>
    <t>§ 4210-zakup materiałów i wyposaż.</t>
  </si>
  <si>
    <t>§ 4270- zakup usług remontowych</t>
  </si>
  <si>
    <t>Dział 754</t>
  </si>
  <si>
    <t>Bezp.publ.i ochrona przeciwpoż.</t>
  </si>
  <si>
    <t>Dział 900</t>
  </si>
  <si>
    <t>Gospodarka komunalna</t>
  </si>
  <si>
    <t>r. 90003</t>
  </si>
  <si>
    <t>Oczyszczanie miast i wsi</t>
  </si>
  <si>
    <t>r. 90004</t>
  </si>
  <si>
    <t>Utrzymanie zieleni w miast.i gminach</t>
  </si>
  <si>
    <t>Dział 921</t>
  </si>
  <si>
    <t>Kultura i ochr.dziedz.narodow.</t>
  </si>
  <si>
    <t>r. 92109</t>
  </si>
  <si>
    <t>Domy i ośr.kult.świetlice i kluby</t>
  </si>
  <si>
    <t>§ 4110-składki na ubezp.społeczne</t>
  </si>
  <si>
    <t>§ 4260-zakup energii</t>
  </si>
  <si>
    <t xml:space="preserve"> </t>
  </si>
  <si>
    <t>r.92195</t>
  </si>
  <si>
    <t>Dział 926</t>
  </si>
  <si>
    <t>r. 92601</t>
  </si>
  <si>
    <t>Obiekty sportowe</t>
  </si>
  <si>
    <t>r. 92605</t>
  </si>
  <si>
    <t>Zadania w zakr. kultur. fiz. i sportu</t>
  </si>
  <si>
    <t>fund.strukt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</si>
</sst>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"/>
  </numFmts>
  <fonts count="1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11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4" xfId="0" applyFont="1" applyBorder="1" applyAlignment="1">
      <alignment horizontal="left"/>
    </xf>
    <xf numFmtId="0" fontId="0" fillId="0" borderId="6" xfId="0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3" fontId="3" fillId="0" borderId="34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0" fontId="0" fillId="0" borderId="0" xfId="0" applyBorder="1" applyAlignment="1">
      <alignment/>
    </xf>
    <xf numFmtId="0" fontId="7" fillId="0" borderId="36" xfId="0" applyFont="1" applyBorder="1" applyAlignment="1">
      <alignment/>
    </xf>
    <xf numFmtId="0" fontId="7" fillId="0" borderId="26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0" fontId="8" fillId="0" borderId="3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7" fillId="0" borderId="2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3" fontId="1" fillId="0" borderId="26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6" xfId="0" applyFont="1" applyBorder="1" applyAlignment="1">
      <alignment/>
    </xf>
    <xf numFmtId="3" fontId="4" fillId="0" borderId="22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6" xfId="0" applyFont="1" applyBorder="1" applyAlignment="1">
      <alignment/>
    </xf>
    <xf numFmtId="0" fontId="0" fillId="0" borderId="26" xfId="0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3" fontId="7" fillId="0" borderId="28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0" fontId="10" fillId="0" borderId="33" xfId="0" applyFont="1" applyBorder="1" applyAlignment="1">
      <alignment/>
    </xf>
    <xf numFmtId="3" fontId="10" fillId="0" borderId="33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3" fontId="0" fillId="0" borderId="23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0" fontId="7" fillId="0" borderId="23" xfId="0" applyFont="1" applyBorder="1" applyAlignment="1">
      <alignment horizontal="right"/>
    </xf>
    <xf numFmtId="3" fontId="0" fillId="0" borderId="36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3" fillId="0" borderId="20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8" xfId="0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5" xfId="0" applyFont="1" applyBorder="1" applyAlignment="1">
      <alignment/>
    </xf>
    <xf numFmtId="3" fontId="7" fillId="0" borderId="22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0" fontId="7" fillId="0" borderId="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3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1" fillId="0" borderId="19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1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7" xfId="0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9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164" fontId="2" fillId="0" borderId="26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5" fillId="0" borderId="46" xfId="0" applyFont="1" applyBorder="1" applyAlignment="1">
      <alignment horizontal="center"/>
    </xf>
    <xf numFmtId="3" fontId="0" fillId="0" borderId="46" xfId="0" applyNumberForma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0" fillId="0" borderId="38" xfId="0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1" fillId="0" borderId="23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4" fillId="0" borderId="35" xfId="0" applyFont="1" applyBorder="1" applyAlignment="1">
      <alignment/>
    </xf>
    <xf numFmtId="3" fontId="0" fillId="0" borderId="33" xfId="0" applyNumberFormat="1" applyBorder="1" applyAlignment="1">
      <alignment/>
    </xf>
    <xf numFmtId="0" fontId="7" fillId="0" borderId="33" xfId="0" applyFont="1" applyBorder="1" applyAlignment="1">
      <alignment/>
    </xf>
    <xf numFmtId="0" fontId="7" fillId="0" borderId="33" xfId="0" applyFont="1" applyBorder="1" applyAlignment="1">
      <alignment horizontal="left"/>
    </xf>
    <xf numFmtId="1" fontId="0" fillId="0" borderId="0" xfId="0" applyNumberFormat="1" applyAlignment="1">
      <alignment/>
    </xf>
    <xf numFmtId="0" fontId="7" fillId="0" borderId="18" xfId="0" applyFont="1" applyBorder="1" applyAlignment="1">
      <alignment/>
    </xf>
    <xf numFmtId="0" fontId="11" fillId="0" borderId="48" xfId="0" applyFont="1" applyBorder="1" applyAlignment="1">
      <alignment horizontal="left"/>
    </xf>
    <xf numFmtId="3" fontId="11" fillId="0" borderId="48" xfId="0" applyNumberFormat="1" applyFont="1" applyBorder="1" applyAlignment="1">
      <alignment horizontal="right"/>
    </xf>
    <xf numFmtId="3" fontId="11" fillId="0" borderId="49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48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3" fontId="2" fillId="0" borderId="22" xfId="0" applyNumberFormat="1" applyFont="1" applyBorder="1" applyAlignment="1">
      <alignment horizontal="left"/>
    </xf>
    <xf numFmtId="3" fontId="0" fillId="0" borderId="22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26" xfId="0" applyBorder="1" applyAlignment="1">
      <alignment/>
    </xf>
    <xf numFmtId="0" fontId="8" fillId="0" borderId="22" xfId="0" applyFont="1" applyBorder="1" applyAlignment="1">
      <alignment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0" fontId="7" fillId="0" borderId="7" xfId="0" applyFont="1" applyBorder="1" applyAlignment="1">
      <alignment/>
    </xf>
    <xf numFmtId="0" fontId="7" fillId="0" borderId="48" xfId="0" applyFont="1" applyBorder="1" applyAlignment="1">
      <alignment/>
    </xf>
    <xf numFmtId="3" fontId="2" fillId="0" borderId="48" xfId="0" applyNumberFormat="1" applyFont="1" applyBorder="1" applyAlignment="1">
      <alignment horizontal="left"/>
    </xf>
    <xf numFmtId="3" fontId="7" fillId="0" borderId="48" xfId="0" applyNumberFormat="1" applyFont="1" applyBorder="1" applyAlignment="1">
      <alignment/>
    </xf>
    <xf numFmtId="3" fontId="7" fillId="0" borderId="48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0" fontId="11" fillId="0" borderId="52" xfId="0" applyFont="1" applyBorder="1" applyAlignment="1">
      <alignment horizontal="left"/>
    </xf>
    <xf numFmtId="3" fontId="11" fillId="0" borderId="52" xfId="0" applyNumberFormat="1" applyFont="1" applyBorder="1" applyAlignment="1">
      <alignment horizontal="right"/>
    </xf>
    <xf numFmtId="3" fontId="11" fillId="0" borderId="5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0" fillId="0" borderId="23" xfId="0" applyBorder="1" applyAlignment="1">
      <alignment/>
    </xf>
    <xf numFmtId="3" fontId="12" fillId="0" borderId="7" xfId="0" applyNumberFormat="1" applyFont="1" applyBorder="1" applyAlignment="1">
      <alignment/>
    </xf>
    <xf numFmtId="3" fontId="12" fillId="0" borderId="48" xfId="0" applyNumberFormat="1" applyFont="1" applyBorder="1" applyAlignment="1">
      <alignment/>
    </xf>
    <xf numFmtId="3" fontId="12" fillId="0" borderId="50" xfId="0" applyNumberFormat="1" applyFont="1" applyBorder="1" applyAlignment="1">
      <alignment/>
    </xf>
    <xf numFmtId="0" fontId="1" fillId="0" borderId="26" xfId="0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50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7" fillId="0" borderId="31" xfId="0" applyFont="1" applyBorder="1" applyAlignment="1">
      <alignment/>
    </xf>
    <xf numFmtId="3" fontId="2" fillId="0" borderId="31" xfId="0" applyNumberFormat="1" applyFont="1" applyBorder="1" applyAlignment="1">
      <alignment horizontal="left"/>
    </xf>
    <xf numFmtId="3" fontId="7" fillId="0" borderId="31" xfId="0" applyNumberFormat="1" applyFont="1" applyBorder="1" applyAlignment="1">
      <alignment horizontal="right"/>
    </xf>
    <xf numFmtId="3" fontId="0" fillId="0" borderId="28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7" fillId="0" borderId="9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7" fillId="0" borderId="38" xfId="0" applyFont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0" borderId="21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Fill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32" xfId="0" applyFont="1" applyBorder="1" applyAlignment="1">
      <alignment/>
    </xf>
    <xf numFmtId="3" fontId="3" fillId="0" borderId="54" xfId="0" applyNumberFormat="1" applyFont="1" applyBorder="1" applyAlignment="1">
      <alignment/>
    </xf>
    <xf numFmtId="3" fontId="3" fillId="0" borderId="55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3" fontId="3" fillId="0" borderId="5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3" fillId="0" borderId="49" xfId="0" applyFont="1" applyBorder="1" applyAlignment="1">
      <alignment/>
    </xf>
    <xf numFmtId="0" fontId="13" fillId="0" borderId="49" xfId="0" applyFont="1" applyBorder="1" applyAlignment="1">
      <alignment/>
    </xf>
    <xf numFmtId="3" fontId="13" fillId="0" borderId="49" xfId="0" applyNumberFormat="1" applyFont="1" applyBorder="1" applyAlignment="1">
      <alignment/>
    </xf>
    <xf numFmtId="3" fontId="13" fillId="0" borderId="43" xfId="0" applyNumberFormat="1" applyFont="1" applyBorder="1" applyAlignment="1">
      <alignment/>
    </xf>
    <xf numFmtId="3" fontId="13" fillId="0" borderId="44" xfId="0" applyNumberFormat="1" applyFont="1" applyBorder="1" applyAlignment="1">
      <alignment/>
    </xf>
    <xf numFmtId="3" fontId="13" fillId="0" borderId="49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0" borderId="22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2" fillId="0" borderId="31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13" fillId="0" borderId="43" xfId="0" applyFont="1" applyBorder="1" applyAlignment="1">
      <alignment/>
    </xf>
    <xf numFmtId="3" fontId="13" fillId="0" borderId="58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0" borderId="31" xfId="0" applyNumberFormat="1" applyFont="1" applyBorder="1" applyAlignment="1">
      <alignment horizontal="right"/>
    </xf>
    <xf numFmtId="0" fontId="3" fillId="0" borderId="31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52" xfId="0" applyFont="1" applyBorder="1" applyAlignment="1">
      <alignment/>
    </xf>
    <xf numFmtId="3" fontId="13" fillId="0" borderId="13" xfId="0" applyNumberFormat="1" applyFont="1" applyBorder="1" applyAlignment="1">
      <alignment/>
    </xf>
    <xf numFmtId="3" fontId="13" fillId="0" borderId="52" xfId="0" applyNumberFormat="1" applyFont="1" applyBorder="1" applyAlignment="1">
      <alignment/>
    </xf>
    <xf numFmtId="3" fontId="13" fillId="0" borderId="53" xfId="0" applyNumberFormat="1" applyFont="1" applyBorder="1" applyAlignment="1">
      <alignment/>
    </xf>
    <xf numFmtId="3" fontId="13" fillId="0" borderId="59" xfId="0" applyNumberFormat="1" applyFont="1" applyBorder="1" applyAlignment="1">
      <alignment/>
    </xf>
    <xf numFmtId="3" fontId="13" fillId="0" borderId="52" xfId="0" applyNumberFormat="1" applyFont="1" applyFill="1" applyBorder="1" applyAlignment="1">
      <alignment/>
    </xf>
    <xf numFmtId="0" fontId="13" fillId="0" borderId="22" xfId="0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22" xfId="0" applyNumberFormat="1" applyFont="1" applyFill="1" applyBorder="1" applyAlignment="1">
      <alignment/>
    </xf>
    <xf numFmtId="3" fontId="13" fillId="0" borderId="31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1" fillId="0" borderId="33" xfId="0" applyNumberFormat="1" applyFont="1" applyBorder="1" applyAlignment="1">
      <alignment horizontal="center"/>
    </xf>
    <xf numFmtId="3" fontId="1" fillId="0" borderId="6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C11" sqref="C11"/>
    </sheetView>
  </sheetViews>
  <sheetFormatPr defaultColWidth="9.00390625" defaultRowHeight="12.75"/>
  <cols>
    <col min="1" max="1" width="5.75390625" style="2" customWidth="1"/>
    <col min="2" max="2" width="27.75390625" style="0" customWidth="1"/>
    <col min="3" max="3" width="8.625" style="0" customWidth="1"/>
    <col min="4" max="4" width="9.375" style="0" customWidth="1"/>
    <col min="6" max="6" width="9.125" style="0" customWidth="1"/>
    <col min="7" max="7" width="8.00390625" style="0" customWidth="1"/>
    <col min="8" max="8" width="7.875" style="0" customWidth="1"/>
  </cols>
  <sheetData>
    <row r="2" ht="12.75">
      <c r="B2" s="1" t="s">
        <v>55</v>
      </c>
    </row>
    <row r="3" ht="12.75">
      <c r="B3" t="s">
        <v>56</v>
      </c>
    </row>
    <row r="5" spans="1:8" ht="12.75">
      <c r="A5" s="13" t="s">
        <v>3</v>
      </c>
      <c r="B5" s="23"/>
      <c r="C5" s="14"/>
      <c r="D5" s="14"/>
      <c r="E5" s="33"/>
      <c r="F5" s="15"/>
      <c r="G5" s="33"/>
      <c r="H5" s="15"/>
    </row>
    <row r="6" spans="1:8" ht="12.75">
      <c r="A6" s="16" t="s">
        <v>4</v>
      </c>
      <c r="B6" s="24" t="s">
        <v>6</v>
      </c>
      <c r="C6" s="31" t="s">
        <v>0</v>
      </c>
      <c r="D6" s="17"/>
      <c r="E6" s="34" t="s">
        <v>1</v>
      </c>
      <c r="F6" s="19"/>
      <c r="G6" s="39" t="s">
        <v>2</v>
      </c>
      <c r="H6" s="19"/>
    </row>
    <row r="7" spans="1:8" ht="12.75">
      <c r="A7" s="20" t="s">
        <v>5</v>
      </c>
      <c r="B7" s="25"/>
      <c r="C7" s="21"/>
      <c r="D7" s="21"/>
      <c r="E7" s="35"/>
      <c r="F7" s="22"/>
      <c r="G7" s="35"/>
      <c r="H7" s="22"/>
    </row>
    <row r="8" spans="2:8" ht="12.75">
      <c r="B8" s="26"/>
      <c r="C8" s="48" t="s">
        <v>7</v>
      </c>
      <c r="D8" s="49" t="s">
        <v>8</v>
      </c>
      <c r="E8" s="48" t="s">
        <v>7</v>
      </c>
      <c r="F8" s="50" t="s">
        <v>8</v>
      </c>
      <c r="G8" s="51" t="s">
        <v>7</v>
      </c>
      <c r="H8" s="50" t="s">
        <v>8</v>
      </c>
    </row>
    <row r="9" spans="1:8" ht="12.75">
      <c r="A9" s="2" t="s">
        <v>93</v>
      </c>
      <c r="B9" s="27" t="s">
        <v>57</v>
      </c>
      <c r="C9" s="29">
        <v>0</v>
      </c>
      <c r="D9" s="8" t="s">
        <v>58</v>
      </c>
      <c r="E9" s="45">
        <v>0</v>
      </c>
      <c r="F9" s="37" t="s">
        <v>59</v>
      </c>
      <c r="G9" s="47">
        <v>0</v>
      </c>
      <c r="H9" s="37" t="s">
        <v>60</v>
      </c>
    </row>
    <row r="10" spans="2:8" ht="12.75">
      <c r="B10" s="28"/>
      <c r="C10" s="43"/>
      <c r="E10" s="43"/>
      <c r="F10" s="38"/>
      <c r="G10" s="43"/>
      <c r="H10" s="38"/>
    </row>
    <row r="11" spans="1:8" ht="22.5">
      <c r="A11" s="2" t="s">
        <v>94</v>
      </c>
      <c r="B11" s="28" t="s">
        <v>61</v>
      </c>
      <c r="C11" s="44">
        <v>0</v>
      </c>
      <c r="D11" s="6" t="s">
        <v>62</v>
      </c>
      <c r="E11" s="44">
        <v>0</v>
      </c>
      <c r="F11" s="40" t="s">
        <v>63</v>
      </c>
      <c r="G11" s="44">
        <v>0</v>
      </c>
      <c r="H11" s="40" t="s">
        <v>60</v>
      </c>
    </row>
    <row r="12" spans="1:8" ht="12.75">
      <c r="A12" s="6" t="s">
        <v>95</v>
      </c>
      <c r="B12" s="28" t="s">
        <v>26</v>
      </c>
      <c r="C12" s="26">
        <v>0</v>
      </c>
      <c r="D12" s="2">
        <v>0</v>
      </c>
      <c r="E12" s="26">
        <v>0</v>
      </c>
      <c r="F12" s="41">
        <v>100</v>
      </c>
      <c r="G12" s="26">
        <v>0</v>
      </c>
      <c r="H12" s="41">
        <v>100</v>
      </c>
    </row>
    <row r="13" spans="1:8" ht="56.25">
      <c r="A13" s="2">
        <v>6290</v>
      </c>
      <c r="B13" s="28" t="s">
        <v>64</v>
      </c>
      <c r="C13" s="44">
        <v>0</v>
      </c>
      <c r="D13" s="6" t="s">
        <v>62</v>
      </c>
      <c r="E13" s="44">
        <v>0</v>
      </c>
      <c r="F13" s="40" t="s">
        <v>65</v>
      </c>
      <c r="G13" s="44">
        <v>0</v>
      </c>
      <c r="H13" s="40" t="s">
        <v>66</v>
      </c>
    </row>
    <row r="14" spans="1:8" ht="12.75">
      <c r="A14" s="2" t="s">
        <v>96</v>
      </c>
      <c r="B14" s="27" t="s">
        <v>67</v>
      </c>
      <c r="C14" s="45">
        <v>0</v>
      </c>
      <c r="D14" s="8" t="s">
        <v>68</v>
      </c>
      <c r="E14" s="45">
        <v>0</v>
      </c>
      <c r="F14" s="37" t="s">
        <v>69</v>
      </c>
      <c r="G14" s="45">
        <v>0</v>
      </c>
      <c r="H14" s="37">
        <v>34</v>
      </c>
    </row>
    <row r="15" spans="1:8" ht="12.75">
      <c r="A15" s="2" t="s">
        <v>97</v>
      </c>
      <c r="B15" s="28" t="s">
        <v>70</v>
      </c>
      <c r="C15" s="44">
        <v>0</v>
      </c>
      <c r="D15" s="6" t="s">
        <v>68</v>
      </c>
      <c r="E15" s="44">
        <v>0</v>
      </c>
      <c r="F15" s="40" t="s">
        <v>69</v>
      </c>
      <c r="G15" s="44">
        <v>0</v>
      </c>
      <c r="H15" s="40">
        <v>34</v>
      </c>
    </row>
    <row r="16" spans="2:8" ht="12.75">
      <c r="B16" s="28"/>
      <c r="C16" s="44"/>
      <c r="D16" s="6"/>
      <c r="E16" s="44"/>
      <c r="F16" s="40"/>
      <c r="G16" s="44"/>
      <c r="H16" s="40"/>
    </row>
    <row r="17" spans="1:8" ht="78.75">
      <c r="A17" s="2" t="s">
        <v>98</v>
      </c>
      <c r="B17" s="28" t="s">
        <v>71</v>
      </c>
      <c r="C17" s="44">
        <v>0</v>
      </c>
      <c r="D17" s="6" t="s">
        <v>68</v>
      </c>
      <c r="E17" s="44">
        <v>0</v>
      </c>
      <c r="F17" s="40" t="s">
        <v>69</v>
      </c>
      <c r="G17" s="44">
        <v>0</v>
      </c>
      <c r="H17" s="40">
        <v>34</v>
      </c>
    </row>
    <row r="18" spans="1:8" ht="56.25">
      <c r="A18" s="7">
        <v>756</v>
      </c>
      <c r="B18" s="27" t="s">
        <v>72</v>
      </c>
      <c r="C18" s="45">
        <v>0</v>
      </c>
      <c r="D18" s="8" t="s">
        <v>73</v>
      </c>
      <c r="E18" s="45">
        <v>0</v>
      </c>
      <c r="F18" s="37" t="s">
        <v>74</v>
      </c>
      <c r="G18" s="45">
        <v>0</v>
      </c>
      <c r="H18" s="37" t="s">
        <v>75</v>
      </c>
    </row>
    <row r="19" spans="1:8" ht="22.5">
      <c r="A19" s="2">
        <v>75601</v>
      </c>
      <c r="B19" s="28" t="s">
        <v>76</v>
      </c>
      <c r="C19" s="44">
        <v>0</v>
      </c>
      <c r="D19" s="6" t="s">
        <v>77</v>
      </c>
      <c r="E19" s="44">
        <v>0</v>
      </c>
      <c r="F19" s="40" t="s">
        <v>78</v>
      </c>
      <c r="G19" s="44">
        <v>0</v>
      </c>
      <c r="H19" s="40">
        <v>2</v>
      </c>
    </row>
    <row r="20" spans="1:8" ht="22.5">
      <c r="A20" s="2" t="s">
        <v>102</v>
      </c>
      <c r="B20" s="28" t="s">
        <v>79</v>
      </c>
      <c r="C20" s="44">
        <v>0</v>
      </c>
      <c r="D20" s="6">
        <v>0</v>
      </c>
      <c r="E20" s="44">
        <v>0</v>
      </c>
      <c r="F20" s="40">
        <v>2</v>
      </c>
      <c r="G20" s="44">
        <v>0</v>
      </c>
      <c r="H20" s="40">
        <v>2</v>
      </c>
    </row>
    <row r="21" spans="1:8" ht="56.25">
      <c r="A21" s="2">
        <v>75615</v>
      </c>
      <c r="B21" s="28" t="s">
        <v>80</v>
      </c>
      <c r="C21" s="44">
        <v>0</v>
      </c>
      <c r="D21" s="6" t="s">
        <v>81</v>
      </c>
      <c r="E21" s="44">
        <v>0</v>
      </c>
      <c r="F21" s="40" t="s">
        <v>82</v>
      </c>
      <c r="G21" s="44">
        <v>0</v>
      </c>
      <c r="H21" s="40">
        <v>500</v>
      </c>
    </row>
    <row r="22" spans="1:8" ht="22.5">
      <c r="A22" s="6" t="s">
        <v>99</v>
      </c>
      <c r="B22" s="28" t="s">
        <v>83</v>
      </c>
      <c r="C22" s="44">
        <v>0</v>
      </c>
      <c r="D22" s="6" t="s">
        <v>84</v>
      </c>
      <c r="E22" s="44">
        <v>0</v>
      </c>
      <c r="F22" s="40" t="s">
        <v>85</v>
      </c>
      <c r="G22" s="44">
        <v>0</v>
      </c>
      <c r="H22" s="40">
        <v>500</v>
      </c>
    </row>
    <row r="23" spans="1:8" ht="33.75">
      <c r="A23" s="2">
        <v>75618</v>
      </c>
      <c r="B23" s="28" t="s">
        <v>86</v>
      </c>
      <c r="C23" s="44">
        <v>0</v>
      </c>
      <c r="D23" s="6" t="s">
        <v>87</v>
      </c>
      <c r="E23" s="44">
        <v>0</v>
      </c>
      <c r="F23" s="40" t="s">
        <v>88</v>
      </c>
      <c r="G23" s="44">
        <v>0</v>
      </c>
      <c r="H23" s="40" t="s">
        <v>89</v>
      </c>
    </row>
    <row r="24" spans="1:8" ht="12.75">
      <c r="A24" s="6" t="s">
        <v>100</v>
      </c>
      <c r="B24" s="28" t="s">
        <v>90</v>
      </c>
      <c r="C24" s="44">
        <v>0</v>
      </c>
      <c r="D24" s="6" t="s">
        <v>91</v>
      </c>
      <c r="E24" s="44">
        <v>0</v>
      </c>
      <c r="F24" s="40" t="s">
        <v>92</v>
      </c>
      <c r="G24" s="44">
        <v>0</v>
      </c>
      <c r="H24" s="40" t="s">
        <v>89</v>
      </c>
    </row>
    <row r="25" spans="1:8" ht="12.75">
      <c r="A25" s="2">
        <v>75619</v>
      </c>
      <c r="B25" s="26" t="s">
        <v>9</v>
      </c>
      <c r="C25" s="44">
        <v>0</v>
      </c>
      <c r="D25" s="6" t="s">
        <v>10</v>
      </c>
      <c r="E25" s="44">
        <v>0</v>
      </c>
      <c r="F25" s="40">
        <v>500</v>
      </c>
      <c r="G25" s="44">
        <v>0</v>
      </c>
      <c r="H25" s="40" t="s">
        <v>11</v>
      </c>
    </row>
    <row r="26" spans="1:8" ht="12.75">
      <c r="A26" s="2" t="s">
        <v>101</v>
      </c>
      <c r="B26" s="26" t="s">
        <v>12</v>
      </c>
      <c r="C26" s="44">
        <v>0</v>
      </c>
      <c r="D26" s="6" t="s">
        <v>10</v>
      </c>
      <c r="E26" s="44">
        <v>0</v>
      </c>
      <c r="F26" s="40">
        <v>500</v>
      </c>
      <c r="G26" s="44">
        <v>0</v>
      </c>
      <c r="H26" s="40" t="s">
        <v>11</v>
      </c>
    </row>
    <row r="27" spans="1:8" ht="12.75">
      <c r="A27" s="9">
        <v>758</v>
      </c>
      <c r="B27" s="29" t="s">
        <v>13</v>
      </c>
      <c r="C27" s="45">
        <v>0</v>
      </c>
      <c r="D27" s="8" t="s">
        <v>14</v>
      </c>
      <c r="E27" s="45">
        <v>0</v>
      </c>
      <c r="F27" s="37" t="s">
        <v>15</v>
      </c>
      <c r="G27" s="45">
        <v>0</v>
      </c>
      <c r="H27" s="37" t="s">
        <v>16</v>
      </c>
    </row>
    <row r="28" spans="1:8" ht="12.75">
      <c r="A28" s="10">
        <v>75801</v>
      </c>
      <c r="B28" s="26" t="s">
        <v>17</v>
      </c>
      <c r="C28" s="44">
        <v>0</v>
      </c>
      <c r="D28" s="6" t="s">
        <v>18</v>
      </c>
      <c r="E28" s="44">
        <v>0</v>
      </c>
      <c r="F28" s="40" t="s">
        <v>19</v>
      </c>
      <c r="G28" s="44">
        <v>0</v>
      </c>
      <c r="H28" s="40" t="s">
        <v>20</v>
      </c>
    </row>
    <row r="29" spans="1:8" ht="12.75">
      <c r="A29" s="2">
        <v>2920</v>
      </c>
      <c r="B29" s="26" t="s">
        <v>21</v>
      </c>
      <c r="C29" s="44">
        <v>0</v>
      </c>
      <c r="D29" s="6" t="s">
        <v>18</v>
      </c>
      <c r="E29" s="44">
        <v>0</v>
      </c>
      <c r="F29" s="40" t="s">
        <v>19</v>
      </c>
      <c r="G29" s="44">
        <v>0</v>
      </c>
      <c r="H29" s="40" t="s">
        <v>20</v>
      </c>
    </row>
    <row r="30" spans="1:8" ht="12.75">
      <c r="A30" s="10">
        <v>75814</v>
      </c>
      <c r="B30" s="26" t="s">
        <v>22</v>
      </c>
      <c r="C30" s="44">
        <v>0</v>
      </c>
      <c r="D30" s="6" t="s">
        <v>23</v>
      </c>
      <c r="E30" s="44">
        <v>0</v>
      </c>
      <c r="F30" s="40" t="s">
        <v>24</v>
      </c>
      <c r="G30" s="44">
        <v>0</v>
      </c>
      <c r="H30" s="40" t="s">
        <v>25</v>
      </c>
    </row>
    <row r="31" spans="1:8" ht="12.75">
      <c r="A31" s="6" t="s">
        <v>95</v>
      </c>
      <c r="B31" s="26" t="s">
        <v>26</v>
      </c>
      <c r="C31" s="44">
        <v>0</v>
      </c>
      <c r="D31" s="6" t="s">
        <v>23</v>
      </c>
      <c r="E31" s="44">
        <v>0</v>
      </c>
      <c r="F31" s="40" t="s">
        <v>24</v>
      </c>
      <c r="G31" s="44">
        <v>0</v>
      </c>
      <c r="H31" s="40" t="s">
        <v>25</v>
      </c>
    </row>
    <row r="32" spans="1:8" ht="12.75">
      <c r="A32" s="9">
        <v>852</v>
      </c>
      <c r="B32" s="29" t="s">
        <v>27</v>
      </c>
      <c r="C32" s="45" t="s">
        <v>28</v>
      </c>
      <c r="D32" s="8" t="s">
        <v>29</v>
      </c>
      <c r="E32" s="45" t="s">
        <v>30</v>
      </c>
      <c r="F32" s="37" t="s">
        <v>31</v>
      </c>
      <c r="G32" s="45" t="s">
        <v>32</v>
      </c>
      <c r="H32" s="37" t="s">
        <v>33</v>
      </c>
    </row>
    <row r="33" spans="1:8" ht="12.75">
      <c r="A33" s="2">
        <v>85214</v>
      </c>
      <c r="B33" s="26" t="s">
        <v>34</v>
      </c>
      <c r="C33" s="44" t="s">
        <v>35</v>
      </c>
      <c r="D33" s="6" t="s">
        <v>36</v>
      </c>
      <c r="E33" s="44" t="s">
        <v>37</v>
      </c>
      <c r="F33" s="40" t="s">
        <v>38</v>
      </c>
      <c r="G33" s="44" t="s">
        <v>32</v>
      </c>
      <c r="H33" s="40" t="s">
        <v>33</v>
      </c>
    </row>
    <row r="34" spans="1:8" ht="12.75">
      <c r="A34" s="2">
        <v>2010</v>
      </c>
      <c r="B34" s="26" t="s">
        <v>39</v>
      </c>
      <c r="C34" s="44" t="s">
        <v>35</v>
      </c>
      <c r="D34" s="6" t="s">
        <v>35</v>
      </c>
      <c r="E34" s="44" t="s">
        <v>37</v>
      </c>
      <c r="F34" s="40" t="s">
        <v>37</v>
      </c>
      <c r="G34" s="44" t="s">
        <v>32</v>
      </c>
      <c r="H34" s="40" t="s">
        <v>32</v>
      </c>
    </row>
    <row r="35" spans="1:8" ht="12.75">
      <c r="A35" s="2">
        <v>2030</v>
      </c>
      <c r="B35" s="26" t="s">
        <v>40</v>
      </c>
      <c r="C35" s="44">
        <v>0</v>
      </c>
      <c r="D35" s="6" t="s">
        <v>41</v>
      </c>
      <c r="E35" s="44">
        <v>0</v>
      </c>
      <c r="F35" s="40" t="s">
        <v>42</v>
      </c>
      <c r="G35" s="44">
        <v>0</v>
      </c>
      <c r="H35" s="40" t="s">
        <v>43</v>
      </c>
    </row>
    <row r="36" spans="1:8" ht="12.75">
      <c r="A36" s="2">
        <v>85219</v>
      </c>
      <c r="B36" s="26" t="s">
        <v>44</v>
      </c>
      <c r="C36" s="44" t="s">
        <v>45</v>
      </c>
      <c r="D36" s="6" t="s">
        <v>46</v>
      </c>
      <c r="E36" s="44" t="s">
        <v>45</v>
      </c>
      <c r="F36" s="40" t="s">
        <v>46</v>
      </c>
      <c r="G36" s="44">
        <v>0</v>
      </c>
      <c r="H36" s="40">
        <v>0</v>
      </c>
    </row>
    <row r="37" spans="1:8" ht="12.75">
      <c r="A37" s="6" t="s">
        <v>95</v>
      </c>
      <c r="B37" s="26" t="s">
        <v>26</v>
      </c>
      <c r="C37" s="44">
        <v>0</v>
      </c>
      <c r="D37" s="6">
        <v>0</v>
      </c>
      <c r="E37" s="44">
        <v>0</v>
      </c>
      <c r="F37" s="40">
        <v>1</v>
      </c>
      <c r="G37" s="44">
        <v>0</v>
      </c>
      <c r="H37" s="40">
        <v>1</v>
      </c>
    </row>
    <row r="38" spans="1:8" ht="12.75">
      <c r="A38" s="6" t="s">
        <v>103</v>
      </c>
      <c r="B38" s="26" t="s">
        <v>47</v>
      </c>
      <c r="C38" s="44">
        <v>0</v>
      </c>
      <c r="D38" s="6">
        <v>30</v>
      </c>
      <c r="E38" s="44">
        <v>0</v>
      </c>
      <c r="F38" s="40">
        <v>29</v>
      </c>
      <c r="G38" s="44">
        <v>0</v>
      </c>
      <c r="H38" s="40">
        <v>-1</v>
      </c>
    </row>
    <row r="39" spans="2:8" ht="12.75">
      <c r="B39" s="26"/>
      <c r="C39" s="44"/>
      <c r="D39" s="6"/>
      <c r="E39" s="44"/>
      <c r="F39" s="40"/>
      <c r="G39" s="44"/>
      <c r="H39" s="40"/>
    </row>
    <row r="40" spans="2:8" ht="12.75">
      <c r="B40" s="30" t="s">
        <v>48</v>
      </c>
      <c r="C40" s="29" t="s">
        <v>49</v>
      </c>
      <c r="D40" s="8" t="s">
        <v>50</v>
      </c>
      <c r="E40" s="46" t="s">
        <v>51</v>
      </c>
      <c r="F40" s="42" t="s">
        <v>52</v>
      </c>
      <c r="G40" s="46" t="s">
        <v>32</v>
      </c>
      <c r="H40" s="42" t="s">
        <v>53</v>
      </c>
    </row>
    <row r="41" spans="2:8" ht="12.75">
      <c r="B41" s="2"/>
      <c r="C41" s="6"/>
      <c r="D41" s="6"/>
      <c r="E41" s="6"/>
      <c r="F41" s="6"/>
      <c r="G41" s="6"/>
      <c r="H41" s="6"/>
    </row>
    <row r="44" ht="12.75">
      <c r="B44" t="s">
        <v>54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B3" sqref="B3"/>
    </sheetView>
  </sheetViews>
  <sheetFormatPr defaultColWidth="9.00390625" defaultRowHeight="12.75"/>
  <cols>
    <col min="2" max="2" width="25.125" style="0" customWidth="1"/>
    <col min="3" max="3" width="9.125" style="0" customWidth="1"/>
    <col min="4" max="4" width="9.875" style="0" customWidth="1"/>
    <col min="5" max="5" width="7.125" style="0" customWidth="1"/>
    <col min="7" max="7" width="8.00390625" style="0" customWidth="1"/>
  </cols>
  <sheetData>
    <row r="1" ht="12.75">
      <c r="B1" s="1" t="s">
        <v>104</v>
      </c>
    </row>
    <row r="3" ht="12.75">
      <c r="B3" t="s">
        <v>105</v>
      </c>
    </row>
    <row r="5" spans="1:8" ht="12.75">
      <c r="A5" s="58" t="s">
        <v>3</v>
      </c>
      <c r="B5" s="52" t="s">
        <v>6</v>
      </c>
      <c r="C5" s="13" t="s">
        <v>0</v>
      </c>
      <c r="D5" s="53"/>
      <c r="E5" s="52" t="s">
        <v>1</v>
      </c>
      <c r="F5" s="52"/>
      <c r="G5" s="63" t="s">
        <v>2</v>
      </c>
      <c r="H5" s="53"/>
    </row>
    <row r="6" spans="1:8" ht="12.75">
      <c r="A6" s="26" t="s">
        <v>4</v>
      </c>
      <c r="B6" s="54"/>
      <c r="C6" s="16"/>
      <c r="D6" s="41"/>
      <c r="E6" s="54"/>
      <c r="F6" s="54"/>
      <c r="G6" s="16"/>
      <c r="H6" s="41"/>
    </row>
    <row r="7" spans="1:8" ht="12.75">
      <c r="A7" s="25" t="s">
        <v>5</v>
      </c>
      <c r="B7" s="55"/>
      <c r="C7" s="62" t="s">
        <v>7</v>
      </c>
      <c r="D7" s="57" t="s">
        <v>8</v>
      </c>
      <c r="E7" s="56" t="s">
        <v>7</v>
      </c>
      <c r="F7" s="56" t="s">
        <v>8</v>
      </c>
      <c r="G7" s="62" t="s">
        <v>7</v>
      </c>
      <c r="H7" s="57" t="s">
        <v>8</v>
      </c>
    </row>
    <row r="8" spans="1:8" ht="12.75">
      <c r="A8" s="29" t="s">
        <v>93</v>
      </c>
      <c r="B8" s="5" t="s">
        <v>57</v>
      </c>
      <c r="C8" s="36">
        <v>0</v>
      </c>
      <c r="D8" s="37" t="s">
        <v>106</v>
      </c>
      <c r="E8" s="8">
        <v>0</v>
      </c>
      <c r="F8" s="8" t="s">
        <v>107</v>
      </c>
      <c r="G8" s="36">
        <v>0</v>
      </c>
      <c r="H8" s="37" t="s">
        <v>108</v>
      </c>
    </row>
    <row r="9" spans="1:8" ht="22.5">
      <c r="A9" s="26" t="s">
        <v>94</v>
      </c>
      <c r="B9" s="4" t="s">
        <v>61</v>
      </c>
      <c r="C9" s="39">
        <v>0</v>
      </c>
      <c r="D9" s="40" t="s">
        <v>109</v>
      </c>
      <c r="E9" s="6">
        <v>0</v>
      </c>
      <c r="F9" s="6" t="s">
        <v>110</v>
      </c>
      <c r="G9" s="39">
        <v>0</v>
      </c>
      <c r="H9" s="40" t="s">
        <v>108</v>
      </c>
    </row>
    <row r="10" spans="1:8" ht="22.5">
      <c r="A10" s="26">
        <v>6050</v>
      </c>
      <c r="B10" s="4" t="s">
        <v>111</v>
      </c>
      <c r="C10" s="39">
        <v>0</v>
      </c>
      <c r="D10" s="40" t="s">
        <v>109</v>
      </c>
      <c r="E10" s="6">
        <v>0</v>
      </c>
      <c r="F10" s="6" t="s">
        <v>110</v>
      </c>
      <c r="G10" s="39">
        <v>0</v>
      </c>
      <c r="H10" s="40" t="s">
        <v>108</v>
      </c>
    </row>
    <row r="11" spans="1:8" ht="12.75">
      <c r="A11" s="59">
        <v>600</v>
      </c>
      <c r="B11" s="5" t="s">
        <v>112</v>
      </c>
      <c r="C11" s="36">
        <v>0</v>
      </c>
      <c r="D11" s="37" t="s">
        <v>113</v>
      </c>
      <c r="E11" s="8">
        <v>0</v>
      </c>
      <c r="F11" s="8" t="s">
        <v>113</v>
      </c>
      <c r="G11" s="36">
        <v>0</v>
      </c>
      <c r="H11" s="37">
        <v>0</v>
      </c>
    </row>
    <row r="12" spans="1:8" ht="12.75">
      <c r="A12" s="26">
        <v>60016</v>
      </c>
      <c r="B12" s="4" t="s">
        <v>114</v>
      </c>
      <c r="C12" s="39">
        <v>0</v>
      </c>
      <c r="D12" s="40" t="s">
        <v>115</v>
      </c>
      <c r="E12" s="6">
        <v>0</v>
      </c>
      <c r="F12" s="6" t="s">
        <v>115</v>
      </c>
      <c r="G12" s="39">
        <v>0</v>
      </c>
      <c r="H12" s="40">
        <v>0</v>
      </c>
    </row>
    <row r="13" spans="1:8" ht="22.5">
      <c r="A13" s="26">
        <v>4210</v>
      </c>
      <c r="B13" s="4" t="s">
        <v>116</v>
      </c>
      <c r="C13" s="39">
        <v>0</v>
      </c>
      <c r="D13" s="40" t="s">
        <v>117</v>
      </c>
      <c r="E13" s="6">
        <v>0</v>
      </c>
      <c r="F13" s="6" t="s">
        <v>118</v>
      </c>
      <c r="G13" s="39">
        <v>0</v>
      </c>
      <c r="H13" s="40" t="s">
        <v>119</v>
      </c>
    </row>
    <row r="14" spans="1:8" ht="33.75">
      <c r="A14" s="26">
        <v>6060</v>
      </c>
      <c r="B14" s="4" t="s">
        <v>120</v>
      </c>
      <c r="C14" s="39">
        <v>0</v>
      </c>
      <c r="D14" s="40">
        <v>0</v>
      </c>
      <c r="E14" s="6">
        <v>0</v>
      </c>
      <c r="F14" s="6" t="s">
        <v>121</v>
      </c>
      <c r="G14" s="39">
        <v>0</v>
      </c>
      <c r="H14" s="40" t="s">
        <v>121</v>
      </c>
    </row>
    <row r="15" spans="1:8" s="1" customFormat="1" ht="12.75">
      <c r="A15" s="59">
        <v>700</v>
      </c>
      <c r="B15" s="5" t="s">
        <v>122</v>
      </c>
      <c r="C15" s="36">
        <v>0</v>
      </c>
      <c r="D15" s="37" t="s">
        <v>123</v>
      </c>
      <c r="E15" s="8">
        <v>0</v>
      </c>
      <c r="F15" s="8" t="s">
        <v>124</v>
      </c>
      <c r="G15" s="36">
        <v>0</v>
      </c>
      <c r="H15" s="37" t="s">
        <v>125</v>
      </c>
    </row>
    <row r="16" spans="1:8" ht="22.5">
      <c r="A16" s="26">
        <v>70005</v>
      </c>
      <c r="B16" s="4" t="s">
        <v>126</v>
      </c>
      <c r="C16" s="39">
        <v>0</v>
      </c>
      <c r="D16" s="40" t="s">
        <v>123</v>
      </c>
      <c r="E16" s="6">
        <v>0</v>
      </c>
      <c r="F16" s="6" t="s">
        <v>124</v>
      </c>
      <c r="G16" s="39">
        <v>0</v>
      </c>
      <c r="H16" s="40" t="s">
        <v>125</v>
      </c>
    </row>
    <row r="17" spans="1:8" ht="12.75">
      <c r="A17" s="26">
        <v>4270</v>
      </c>
      <c r="B17" s="4" t="s">
        <v>127</v>
      </c>
      <c r="C17" s="39">
        <v>0</v>
      </c>
      <c r="D17" s="40" t="s">
        <v>128</v>
      </c>
      <c r="E17" s="6">
        <v>0</v>
      </c>
      <c r="F17" s="6" t="s">
        <v>129</v>
      </c>
      <c r="G17" s="39">
        <v>0</v>
      </c>
      <c r="H17" s="40" t="s">
        <v>125</v>
      </c>
    </row>
    <row r="18" spans="1:8" s="1" customFormat="1" ht="22.5">
      <c r="A18" s="59">
        <v>754</v>
      </c>
      <c r="B18" s="5" t="s">
        <v>130</v>
      </c>
      <c r="C18" s="36" t="s">
        <v>131</v>
      </c>
      <c r="D18" s="37" t="s">
        <v>132</v>
      </c>
      <c r="E18" s="8" t="s">
        <v>131</v>
      </c>
      <c r="F18" s="8" t="s">
        <v>133</v>
      </c>
      <c r="G18" s="36">
        <v>0</v>
      </c>
      <c r="H18" s="37" t="s">
        <v>134</v>
      </c>
    </row>
    <row r="19" spans="1:8" ht="12.75">
      <c r="A19" s="60">
        <v>75412</v>
      </c>
      <c r="B19" s="4" t="s">
        <v>135</v>
      </c>
      <c r="C19" s="39">
        <v>0</v>
      </c>
      <c r="D19" s="40" t="s">
        <v>136</v>
      </c>
      <c r="E19" s="6">
        <v>0</v>
      </c>
      <c r="F19" s="6" t="s">
        <v>137</v>
      </c>
      <c r="G19" s="39">
        <v>0</v>
      </c>
      <c r="H19" s="40" t="s">
        <v>134</v>
      </c>
    </row>
    <row r="20" spans="1:8" ht="22.5">
      <c r="A20" s="26">
        <v>4210</v>
      </c>
      <c r="B20" s="4" t="s">
        <v>116</v>
      </c>
      <c r="C20" s="39">
        <v>0</v>
      </c>
      <c r="D20" s="40" t="s">
        <v>138</v>
      </c>
      <c r="E20" s="6">
        <v>0</v>
      </c>
      <c r="F20" s="6" t="s">
        <v>139</v>
      </c>
      <c r="G20" s="39">
        <v>0</v>
      </c>
      <c r="H20" s="40">
        <v>-200</v>
      </c>
    </row>
    <row r="21" spans="1:8" ht="12.75">
      <c r="A21" s="26">
        <v>4270</v>
      </c>
      <c r="B21" s="4" t="s">
        <v>127</v>
      </c>
      <c r="C21" s="39">
        <v>0</v>
      </c>
      <c r="D21" s="40" t="s">
        <v>140</v>
      </c>
      <c r="E21" s="6">
        <v>0</v>
      </c>
      <c r="F21" s="6" t="s">
        <v>141</v>
      </c>
      <c r="G21" s="39">
        <v>0</v>
      </c>
      <c r="H21" s="40" t="s">
        <v>142</v>
      </c>
    </row>
    <row r="22" spans="1:8" s="1" customFormat="1" ht="12.75">
      <c r="A22" s="59">
        <v>801</v>
      </c>
      <c r="B22" s="5" t="s">
        <v>143</v>
      </c>
      <c r="C22" s="36">
        <v>0</v>
      </c>
      <c r="D22" s="37" t="s">
        <v>144</v>
      </c>
      <c r="E22" s="8">
        <v>0</v>
      </c>
      <c r="F22" s="8" t="s">
        <v>145</v>
      </c>
      <c r="G22" s="36">
        <v>0</v>
      </c>
      <c r="H22" s="37" t="s">
        <v>146</v>
      </c>
    </row>
    <row r="23" spans="1:8" ht="12.75">
      <c r="A23" s="60">
        <v>80101</v>
      </c>
      <c r="B23" s="4" t="s">
        <v>147</v>
      </c>
      <c r="C23" s="39">
        <v>0</v>
      </c>
      <c r="D23" s="40" t="s">
        <v>148</v>
      </c>
      <c r="E23" s="6">
        <v>0</v>
      </c>
      <c r="F23" s="6" t="s">
        <v>149</v>
      </c>
      <c r="G23" s="39">
        <v>0</v>
      </c>
      <c r="H23" s="40" t="s">
        <v>150</v>
      </c>
    </row>
    <row r="24" spans="1:8" ht="22.5">
      <c r="A24" s="26">
        <v>3020</v>
      </c>
      <c r="B24" s="4" t="s">
        <v>151</v>
      </c>
      <c r="C24" s="39">
        <v>0</v>
      </c>
      <c r="D24" s="40" t="s">
        <v>152</v>
      </c>
      <c r="E24" s="6">
        <v>0</v>
      </c>
      <c r="F24" s="6" t="s">
        <v>153</v>
      </c>
      <c r="G24" s="39">
        <v>0</v>
      </c>
      <c r="H24" s="40" t="s">
        <v>154</v>
      </c>
    </row>
    <row r="25" spans="1:8" ht="22.5">
      <c r="A25" s="26">
        <v>4010</v>
      </c>
      <c r="B25" s="4" t="s">
        <v>155</v>
      </c>
      <c r="C25" s="39">
        <v>0</v>
      </c>
      <c r="D25" s="40" t="s">
        <v>156</v>
      </c>
      <c r="E25" s="6">
        <v>0</v>
      </c>
      <c r="F25" s="6" t="s">
        <v>157</v>
      </c>
      <c r="G25" s="39">
        <v>0</v>
      </c>
      <c r="H25" s="40" t="s">
        <v>158</v>
      </c>
    </row>
    <row r="26" spans="1:8" ht="22.5">
      <c r="A26" s="26">
        <v>4110</v>
      </c>
      <c r="B26" s="4" t="s">
        <v>159</v>
      </c>
      <c r="C26" s="39">
        <v>0</v>
      </c>
      <c r="D26" s="40" t="s">
        <v>160</v>
      </c>
      <c r="E26" s="6">
        <v>0</v>
      </c>
      <c r="F26" s="6" t="s">
        <v>161</v>
      </c>
      <c r="G26" s="39">
        <v>0</v>
      </c>
      <c r="H26" s="40" t="s">
        <v>162</v>
      </c>
    </row>
    <row r="27" spans="1:8" ht="22.5">
      <c r="A27" s="26">
        <v>4210</v>
      </c>
      <c r="B27" s="4" t="s">
        <v>116</v>
      </c>
      <c r="C27" s="39">
        <v>0</v>
      </c>
      <c r="D27" s="40" t="s">
        <v>163</v>
      </c>
      <c r="E27" s="6">
        <v>0</v>
      </c>
      <c r="F27" s="6" t="s">
        <v>164</v>
      </c>
      <c r="G27" s="39">
        <v>0</v>
      </c>
      <c r="H27" s="40" t="s">
        <v>165</v>
      </c>
    </row>
    <row r="28" spans="1:8" ht="12.75">
      <c r="A28" s="60">
        <v>80110</v>
      </c>
      <c r="B28" s="4" t="s">
        <v>166</v>
      </c>
      <c r="C28" s="39">
        <v>0</v>
      </c>
      <c r="D28" s="40" t="s">
        <v>167</v>
      </c>
      <c r="E28" s="6">
        <v>0</v>
      </c>
      <c r="F28" s="6" t="s">
        <v>168</v>
      </c>
      <c r="G28" s="39">
        <v>0</v>
      </c>
      <c r="H28" s="40" t="s">
        <v>169</v>
      </c>
    </row>
    <row r="29" spans="1:8" ht="22.5">
      <c r="A29" s="26">
        <v>3020</v>
      </c>
      <c r="B29" s="4" t="s">
        <v>151</v>
      </c>
      <c r="C29" s="39">
        <v>0</v>
      </c>
      <c r="D29" s="40" t="s">
        <v>170</v>
      </c>
      <c r="E29" s="6">
        <v>0</v>
      </c>
      <c r="F29" s="6" t="s">
        <v>171</v>
      </c>
      <c r="G29" s="39">
        <v>0</v>
      </c>
      <c r="H29" s="40" t="s">
        <v>172</v>
      </c>
    </row>
    <row r="30" spans="1:8" ht="22.5">
      <c r="A30" s="26">
        <v>4010</v>
      </c>
      <c r="B30" s="4" t="s">
        <v>155</v>
      </c>
      <c r="C30" s="39">
        <v>0</v>
      </c>
      <c r="D30" s="40" t="s">
        <v>173</v>
      </c>
      <c r="E30" s="6">
        <v>0</v>
      </c>
      <c r="F30" s="6" t="s">
        <v>174</v>
      </c>
      <c r="G30" s="39">
        <v>0</v>
      </c>
      <c r="H30" s="40" t="s">
        <v>175</v>
      </c>
    </row>
    <row r="31" spans="1:8" ht="22.5">
      <c r="A31" s="26">
        <v>4110</v>
      </c>
      <c r="B31" s="4" t="s">
        <v>159</v>
      </c>
      <c r="C31" s="39">
        <v>0</v>
      </c>
      <c r="D31" s="40" t="s">
        <v>176</v>
      </c>
      <c r="E31" s="6">
        <v>0</v>
      </c>
      <c r="F31" s="6" t="s">
        <v>177</v>
      </c>
      <c r="G31" s="39">
        <v>0</v>
      </c>
      <c r="H31" s="40" t="s">
        <v>162</v>
      </c>
    </row>
    <row r="32" spans="1:8" ht="12.75">
      <c r="A32" s="26">
        <v>4270</v>
      </c>
      <c r="B32" s="4" t="s">
        <v>127</v>
      </c>
      <c r="C32" s="39">
        <v>0</v>
      </c>
      <c r="D32" s="40" t="s">
        <v>178</v>
      </c>
      <c r="E32" s="6">
        <v>0</v>
      </c>
      <c r="F32" s="6" t="s">
        <v>179</v>
      </c>
      <c r="G32" s="39">
        <v>0</v>
      </c>
      <c r="H32" s="40" t="s">
        <v>20</v>
      </c>
    </row>
    <row r="33" spans="1:8" ht="22.5">
      <c r="A33" s="26">
        <v>6050</v>
      </c>
      <c r="B33" s="4" t="s">
        <v>111</v>
      </c>
      <c r="C33" s="39">
        <v>0</v>
      </c>
      <c r="D33" s="40" t="s">
        <v>180</v>
      </c>
      <c r="E33" s="6">
        <v>0</v>
      </c>
      <c r="F33" s="6" t="s">
        <v>181</v>
      </c>
      <c r="G33" s="39">
        <v>0</v>
      </c>
      <c r="H33" s="40" t="s">
        <v>182</v>
      </c>
    </row>
    <row r="34" spans="1:8" s="1" customFormat="1" ht="12.75">
      <c r="A34" s="59">
        <v>852</v>
      </c>
      <c r="B34" s="5" t="s">
        <v>27</v>
      </c>
      <c r="C34" s="36" t="s">
        <v>28</v>
      </c>
      <c r="D34" s="37" t="s">
        <v>183</v>
      </c>
      <c r="E34" s="8" t="s">
        <v>30</v>
      </c>
      <c r="F34" s="8" t="s">
        <v>184</v>
      </c>
      <c r="G34" s="36" t="s">
        <v>32</v>
      </c>
      <c r="H34" s="37" t="s">
        <v>33</v>
      </c>
    </row>
    <row r="35" spans="1:8" ht="33.75">
      <c r="A35" s="60">
        <v>85214</v>
      </c>
      <c r="B35" s="4" t="s">
        <v>34</v>
      </c>
      <c r="C35" s="39" t="s">
        <v>35</v>
      </c>
      <c r="D35" s="40" t="s">
        <v>185</v>
      </c>
      <c r="E35" s="6" t="s">
        <v>37</v>
      </c>
      <c r="F35" s="6" t="s">
        <v>186</v>
      </c>
      <c r="G35" s="39" t="s">
        <v>32</v>
      </c>
      <c r="H35" s="40" t="s">
        <v>33</v>
      </c>
    </row>
    <row r="36" spans="1:8" ht="12.75">
      <c r="A36" s="26">
        <v>3110</v>
      </c>
      <c r="B36" s="4" t="s">
        <v>187</v>
      </c>
      <c r="C36" s="39" t="s">
        <v>188</v>
      </c>
      <c r="D36" s="40" t="s">
        <v>189</v>
      </c>
      <c r="E36" s="6" t="s">
        <v>190</v>
      </c>
      <c r="F36" s="6" t="s">
        <v>191</v>
      </c>
      <c r="G36" s="39" t="s">
        <v>32</v>
      </c>
      <c r="H36" s="40" t="s">
        <v>33</v>
      </c>
    </row>
    <row r="37" spans="1:8" s="1" customFormat="1" ht="22.5">
      <c r="A37" s="59">
        <v>900</v>
      </c>
      <c r="B37" s="5" t="s">
        <v>192</v>
      </c>
      <c r="C37" s="36">
        <v>0</v>
      </c>
      <c r="D37" s="37" t="s">
        <v>193</v>
      </c>
      <c r="E37" s="8">
        <v>0</v>
      </c>
      <c r="F37" s="8" t="s">
        <v>194</v>
      </c>
      <c r="G37" s="36">
        <v>0</v>
      </c>
      <c r="H37" s="37" t="s">
        <v>195</v>
      </c>
    </row>
    <row r="38" spans="1:8" ht="22.5">
      <c r="A38" s="60">
        <v>90004</v>
      </c>
      <c r="B38" s="4" t="s">
        <v>196</v>
      </c>
      <c r="C38" s="39">
        <v>0</v>
      </c>
      <c r="D38" s="40" t="s">
        <v>197</v>
      </c>
      <c r="E38" s="6">
        <v>0</v>
      </c>
      <c r="F38" s="6" t="s">
        <v>198</v>
      </c>
      <c r="G38" s="39">
        <v>0</v>
      </c>
      <c r="H38" s="40" t="s">
        <v>199</v>
      </c>
    </row>
    <row r="39" spans="1:8" ht="22.5">
      <c r="A39" s="26">
        <v>4210</v>
      </c>
      <c r="B39" s="4" t="s">
        <v>116</v>
      </c>
      <c r="C39" s="39">
        <v>0</v>
      </c>
      <c r="D39" s="40" t="s">
        <v>129</v>
      </c>
      <c r="E39" s="6">
        <v>0</v>
      </c>
      <c r="F39" s="6" t="s">
        <v>200</v>
      </c>
      <c r="G39" s="39">
        <v>0</v>
      </c>
      <c r="H39" s="40" t="s">
        <v>199</v>
      </c>
    </row>
    <row r="40" spans="1:8" ht="12.75">
      <c r="A40" s="60">
        <v>90015</v>
      </c>
      <c r="B40" s="4" t="s">
        <v>201</v>
      </c>
      <c r="C40" s="39">
        <v>0</v>
      </c>
      <c r="D40" s="40" t="s">
        <v>202</v>
      </c>
      <c r="E40" s="6">
        <v>0</v>
      </c>
      <c r="F40" s="6" t="s">
        <v>203</v>
      </c>
      <c r="G40" s="39">
        <v>0</v>
      </c>
      <c r="H40" s="40" t="s">
        <v>142</v>
      </c>
    </row>
    <row r="41" spans="1:8" ht="22.5">
      <c r="A41" s="26">
        <v>4210</v>
      </c>
      <c r="B41" s="4" t="s">
        <v>116</v>
      </c>
      <c r="C41" s="39">
        <v>0</v>
      </c>
      <c r="D41" s="40" t="s">
        <v>204</v>
      </c>
      <c r="E41" s="6">
        <v>0</v>
      </c>
      <c r="F41" s="6" t="s">
        <v>172</v>
      </c>
      <c r="G41" s="39">
        <v>0</v>
      </c>
      <c r="H41" s="40" t="s">
        <v>142</v>
      </c>
    </row>
    <row r="42" spans="1:8" ht="12.75">
      <c r="A42" s="60">
        <v>90095</v>
      </c>
      <c r="B42" s="4" t="s">
        <v>70</v>
      </c>
      <c r="C42" s="39">
        <v>0</v>
      </c>
      <c r="D42" s="40" t="s">
        <v>205</v>
      </c>
      <c r="E42" s="6">
        <v>0</v>
      </c>
      <c r="F42" s="6" t="s">
        <v>206</v>
      </c>
      <c r="G42" s="39">
        <v>0</v>
      </c>
      <c r="H42" s="40" t="s">
        <v>207</v>
      </c>
    </row>
    <row r="43" spans="1:8" ht="22.5">
      <c r="A43" s="26">
        <v>6050</v>
      </c>
      <c r="B43" s="4" t="s">
        <v>111</v>
      </c>
      <c r="C43" s="39">
        <v>0</v>
      </c>
      <c r="D43" s="40" t="s">
        <v>208</v>
      </c>
      <c r="E43" s="6">
        <v>0</v>
      </c>
      <c r="F43" s="6" t="s">
        <v>209</v>
      </c>
      <c r="G43" s="39">
        <v>0</v>
      </c>
      <c r="H43" s="40" t="s">
        <v>207</v>
      </c>
    </row>
    <row r="44" spans="1:8" s="1" customFormat="1" ht="22.5">
      <c r="A44" s="59">
        <v>921</v>
      </c>
      <c r="B44" s="5" t="s">
        <v>210</v>
      </c>
      <c r="C44" s="36">
        <v>0</v>
      </c>
      <c r="D44" s="37" t="s">
        <v>211</v>
      </c>
      <c r="E44" s="8">
        <v>0</v>
      </c>
      <c r="F44" s="8" t="s">
        <v>212</v>
      </c>
      <c r="G44" s="36">
        <v>0</v>
      </c>
      <c r="H44" s="37" t="s">
        <v>213</v>
      </c>
    </row>
    <row r="45" spans="1:8" ht="22.5">
      <c r="A45" s="60">
        <v>92109</v>
      </c>
      <c r="B45" s="4" t="s">
        <v>214</v>
      </c>
      <c r="C45" s="39">
        <v>0</v>
      </c>
      <c r="D45" s="40" t="s">
        <v>215</v>
      </c>
      <c r="E45" s="6">
        <v>0</v>
      </c>
      <c r="F45" s="6" t="s">
        <v>216</v>
      </c>
      <c r="G45" s="39">
        <v>0</v>
      </c>
      <c r="H45" s="40" t="s">
        <v>217</v>
      </c>
    </row>
    <row r="46" spans="1:8" ht="22.5">
      <c r="A46" s="26">
        <v>2550</v>
      </c>
      <c r="B46" s="4" t="s">
        <v>218</v>
      </c>
      <c r="C46" s="39">
        <v>0</v>
      </c>
      <c r="D46" s="40" t="s">
        <v>219</v>
      </c>
      <c r="E46" s="6">
        <v>0</v>
      </c>
      <c r="F46" s="6" t="s">
        <v>220</v>
      </c>
      <c r="G46" s="39">
        <v>0</v>
      </c>
      <c r="H46" s="40" t="s">
        <v>154</v>
      </c>
    </row>
    <row r="47" spans="1:8" ht="22.5">
      <c r="A47" s="26">
        <v>4210</v>
      </c>
      <c r="B47" s="4" t="s">
        <v>116</v>
      </c>
      <c r="C47" s="39">
        <v>0</v>
      </c>
      <c r="D47" s="40" t="s">
        <v>221</v>
      </c>
      <c r="E47" s="6">
        <v>0</v>
      </c>
      <c r="F47" s="6" t="s">
        <v>222</v>
      </c>
      <c r="G47" s="39">
        <v>0</v>
      </c>
      <c r="H47" s="40" t="s">
        <v>223</v>
      </c>
    </row>
    <row r="48" spans="1:8" ht="12.75">
      <c r="A48" s="26">
        <v>4260</v>
      </c>
      <c r="B48" s="4" t="s">
        <v>224</v>
      </c>
      <c r="C48" s="39">
        <v>0</v>
      </c>
      <c r="D48" s="40" t="s">
        <v>225</v>
      </c>
      <c r="E48" s="6">
        <v>0</v>
      </c>
      <c r="F48" s="6" t="s">
        <v>226</v>
      </c>
      <c r="G48" s="39">
        <v>0</v>
      </c>
      <c r="H48" s="40" t="s">
        <v>227</v>
      </c>
    </row>
    <row r="49" spans="1:8" ht="12.75">
      <c r="A49" s="26">
        <v>4270</v>
      </c>
      <c r="B49" s="4" t="s">
        <v>127</v>
      </c>
      <c r="C49" s="39">
        <v>0</v>
      </c>
      <c r="D49" s="40" t="s">
        <v>228</v>
      </c>
      <c r="E49" s="6">
        <v>0</v>
      </c>
      <c r="F49" s="6" t="s">
        <v>229</v>
      </c>
      <c r="G49" s="39">
        <v>0</v>
      </c>
      <c r="H49" s="40">
        <v>150</v>
      </c>
    </row>
    <row r="50" spans="1:8" ht="12.75">
      <c r="A50" s="60">
        <v>92195</v>
      </c>
      <c r="B50" s="4" t="s">
        <v>70</v>
      </c>
      <c r="C50" s="39">
        <v>0</v>
      </c>
      <c r="D50" s="40" t="s">
        <v>230</v>
      </c>
      <c r="E50" s="6">
        <v>0</v>
      </c>
      <c r="F50" s="6" t="s">
        <v>231</v>
      </c>
      <c r="G50" s="39">
        <v>0</v>
      </c>
      <c r="H50" s="40" t="s">
        <v>232</v>
      </c>
    </row>
    <row r="51" spans="1:8" ht="22.5">
      <c r="A51" s="26">
        <v>4210</v>
      </c>
      <c r="B51" s="4" t="s">
        <v>116</v>
      </c>
      <c r="C51" s="39">
        <v>0</v>
      </c>
      <c r="D51" s="40" t="s">
        <v>233</v>
      </c>
      <c r="E51" s="6">
        <v>0</v>
      </c>
      <c r="F51" s="6" t="s">
        <v>234</v>
      </c>
      <c r="G51" s="39">
        <v>0</v>
      </c>
      <c r="H51" s="40" t="s">
        <v>235</v>
      </c>
    </row>
    <row r="52" spans="1:8" ht="12.75">
      <c r="A52" s="26">
        <v>4300</v>
      </c>
      <c r="B52" s="4" t="s">
        <v>236</v>
      </c>
      <c r="C52" s="39">
        <v>0</v>
      </c>
      <c r="D52" s="40" t="s">
        <v>237</v>
      </c>
      <c r="E52" s="6">
        <v>0</v>
      </c>
      <c r="F52" s="6" t="s">
        <v>238</v>
      </c>
      <c r="G52" s="39">
        <v>0</v>
      </c>
      <c r="H52" s="40" t="s">
        <v>239</v>
      </c>
    </row>
    <row r="53" spans="1:8" s="1" customFormat="1" ht="12.75">
      <c r="A53" s="59">
        <v>926</v>
      </c>
      <c r="B53" s="5" t="s">
        <v>240</v>
      </c>
      <c r="C53" s="36">
        <v>0</v>
      </c>
      <c r="D53" s="37" t="s">
        <v>241</v>
      </c>
      <c r="E53" s="8">
        <v>0</v>
      </c>
      <c r="F53" s="8" t="s">
        <v>242</v>
      </c>
      <c r="G53" s="36">
        <v>0</v>
      </c>
      <c r="H53" s="37" t="s">
        <v>239</v>
      </c>
    </row>
    <row r="54" spans="1:8" ht="12.75">
      <c r="A54" s="26"/>
      <c r="B54" s="4"/>
      <c r="C54" s="39"/>
      <c r="D54" s="40"/>
      <c r="E54" s="6"/>
      <c r="F54" s="6"/>
      <c r="G54" s="39"/>
      <c r="H54" s="40"/>
    </row>
    <row r="55" spans="1:8" ht="22.5">
      <c r="A55" s="60">
        <v>92605</v>
      </c>
      <c r="B55" s="4" t="s">
        <v>243</v>
      </c>
      <c r="C55" s="39">
        <v>0</v>
      </c>
      <c r="D55" s="40" t="s">
        <v>244</v>
      </c>
      <c r="E55" s="6">
        <v>0</v>
      </c>
      <c r="F55" s="6" t="s">
        <v>245</v>
      </c>
      <c r="G55" s="39">
        <v>0</v>
      </c>
      <c r="H55" s="40" t="s">
        <v>239</v>
      </c>
    </row>
    <row r="56" spans="1:8" ht="12.75">
      <c r="A56" s="26"/>
      <c r="B56" s="4"/>
      <c r="C56" s="39"/>
      <c r="D56" s="40"/>
      <c r="E56" s="6"/>
      <c r="F56" s="6"/>
      <c r="G56" s="39"/>
      <c r="H56" s="40"/>
    </row>
    <row r="57" spans="1:8" ht="22.5">
      <c r="A57" s="26">
        <v>4210</v>
      </c>
      <c r="B57" s="4" t="s">
        <v>116</v>
      </c>
      <c r="C57" s="39">
        <v>0</v>
      </c>
      <c r="D57" s="40" t="s">
        <v>246</v>
      </c>
      <c r="E57" s="6">
        <v>0</v>
      </c>
      <c r="F57" s="6" t="s">
        <v>247</v>
      </c>
      <c r="G57" s="39">
        <v>0</v>
      </c>
      <c r="H57" s="40" t="s">
        <v>239</v>
      </c>
    </row>
    <row r="58" spans="1:8" ht="12.75">
      <c r="A58" s="26"/>
      <c r="B58" s="4"/>
      <c r="C58" s="39"/>
      <c r="D58" s="40"/>
      <c r="E58" s="6"/>
      <c r="F58" s="6"/>
      <c r="G58" s="39"/>
      <c r="H58" s="40"/>
    </row>
    <row r="59" spans="1:8" s="1" customFormat="1" ht="22.5">
      <c r="A59" s="64"/>
      <c r="B59" s="65" t="s">
        <v>48</v>
      </c>
      <c r="C59" s="69" t="s">
        <v>248</v>
      </c>
      <c r="D59" s="66" t="s">
        <v>249</v>
      </c>
      <c r="E59" s="67" t="s">
        <v>250</v>
      </c>
      <c r="F59" s="67" t="s">
        <v>251</v>
      </c>
      <c r="G59" s="68" t="s">
        <v>32</v>
      </c>
      <c r="H59" s="66" t="s">
        <v>252</v>
      </c>
    </row>
    <row r="60" spans="1:8" ht="12.75">
      <c r="A60" s="2"/>
      <c r="B60" s="4"/>
      <c r="C60" s="6"/>
      <c r="D60" s="6"/>
      <c r="E60" s="6"/>
      <c r="F60" s="6"/>
      <c r="G60" s="6"/>
      <c r="H60" s="6"/>
    </row>
    <row r="61" spans="1:8" ht="12.75">
      <c r="A61" s="2"/>
      <c r="B61" s="4"/>
      <c r="C61" s="2"/>
      <c r="D61" s="2"/>
      <c r="E61" s="2"/>
      <c r="F61" s="2"/>
      <c r="G61" s="2"/>
      <c r="H61" s="2"/>
    </row>
    <row r="62" spans="1:8" ht="12.75">
      <c r="A62" s="2"/>
      <c r="B62" s="2" t="s">
        <v>54</v>
      </c>
      <c r="C62" s="2"/>
      <c r="D62" s="2"/>
      <c r="E62" s="2"/>
      <c r="F62" s="2"/>
      <c r="G62" s="2"/>
      <c r="H62" s="2"/>
    </row>
    <row r="63" spans="1:8" ht="12.75">
      <c r="A63" s="2"/>
      <c r="B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6" sqref="C6"/>
    </sheetView>
  </sheetViews>
  <sheetFormatPr defaultColWidth="9.00390625" defaultRowHeight="12.75"/>
  <cols>
    <col min="2" max="2" width="40.625" style="0" customWidth="1"/>
    <col min="3" max="3" width="12.00390625" style="0" customWidth="1"/>
    <col min="4" max="5" width="9.75390625" style="0" customWidth="1"/>
  </cols>
  <sheetData>
    <row r="1" ht="12.75">
      <c r="C1" s="90" t="s">
        <v>382</v>
      </c>
    </row>
    <row r="2" ht="12.75">
      <c r="C2" s="10" t="s">
        <v>352</v>
      </c>
    </row>
    <row r="3" ht="12.75">
      <c r="C3" s="2" t="s">
        <v>354</v>
      </c>
    </row>
    <row r="4" ht="12.75">
      <c r="C4" s="2"/>
    </row>
    <row r="5" spans="2:3" ht="15.75">
      <c r="B5" s="91" t="s">
        <v>260</v>
      </c>
      <c r="C5" s="2"/>
    </row>
    <row r="6" ht="12.75">
      <c r="C6" s="2"/>
    </row>
    <row r="7" spans="2:3" ht="12.75">
      <c r="B7" s="70" t="s">
        <v>383</v>
      </c>
      <c r="C7" s="2"/>
    </row>
    <row r="8" ht="15.75">
      <c r="B8" s="91" t="s">
        <v>384</v>
      </c>
    </row>
    <row r="9" ht="15.75">
      <c r="B9" s="91"/>
    </row>
    <row r="10" spans="1:5" ht="12.75">
      <c r="A10" s="23"/>
      <c r="B10" s="14"/>
      <c r="C10" s="377" t="s">
        <v>271</v>
      </c>
      <c r="D10" s="378" t="s">
        <v>385</v>
      </c>
      <c r="E10" s="377" t="s">
        <v>386</v>
      </c>
    </row>
    <row r="11" spans="1:5" ht="12.75">
      <c r="A11" s="379" t="s">
        <v>387</v>
      </c>
      <c r="B11" s="380" t="s">
        <v>6</v>
      </c>
      <c r="C11" s="381" t="s">
        <v>388</v>
      </c>
      <c r="D11" s="382"/>
      <c r="E11" s="381" t="s">
        <v>389</v>
      </c>
    </row>
    <row r="12" spans="1:5" ht="12.75">
      <c r="A12" s="24"/>
      <c r="B12" s="17"/>
      <c r="C12" s="43"/>
      <c r="D12" s="17"/>
      <c r="E12" s="43"/>
    </row>
    <row r="13" spans="1:5" ht="12.75">
      <c r="A13" s="24">
        <v>952</v>
      </c>
      <c r="B13" s="132" t="s">
        <v>390</v>
      </c>
      <c r="C13" s="383"/>
      <c r="D13" s="299"/>
      <c r="E13" s="383"/>
    </row>
    <row r="14" spans="1:5" ht="12.75">
      <c r="A14" s="24"/>
      <c r="B14" t="s">
        <v>391</v>
      </c>
      <c r="C14" s="383">
        <v>655000</v>
      </c>
      <c r="D14" s="299">
        <v>-148000</v>
      </c>
      <c r="E14" s="383">
        <f>SUM(C14+D14)</f>
        <v>507000</v>
      </c>
    </row>
    <row r="15" spans="1:5" ht="12.75">
      <c r="A15" s="24">
        <v>955</v>
      </c>
      <c r="B15" t="s">
        <v>392</v>
      </c>
      <c r="C15" s="383">
        <v>94192</v>
      </c>
      <c r="D15" s="299"/>
      <c r="E15" s="383">
        <f>SUM(C15+D15)</f>
        <v>94192</v>
      </c>
    </row>
    <row r="16" spans="1:5" ht="12.75">
      <c r="A16" s="24"/>
      <c r="C16" s="383"/>
      <c r="D16" s="299"/>
      <c r="E16" s="383"/>
    </row>
    <row r="17" spans="1:5" ht="12.75">
      <c r="A17" s="43"/>
      <c r="C17" s="384"/>
      <c r="D17" s="366"/>
      <c r="E17" s="384"/>
    </row>
    <row r="18" spans="1:5" ht="12.75">
      <c r="A18" s="385"/>
      <c r="B18" s="386" t="s">
        <v>393</v>
      </c>
      <c r="C18" s="387">
        <f>SUM(C14:C17)</f>
        <v>749192</v>
      </c>
      <c r="D18" s="217">
        <f>SUM(D14:D17)</f>
        <v>-148000</v>
      </c>
      <c r="E18" s="387">
        <f>SUM(E14:E17)</f>
        <v>601192</v>
      </c>
    </row>
    <row r="19" spans="1:5" ht="12.75">
      <c r="A19" s="61"/>
      <c r="B19" s="388"/>
      <c r="C19" s="389"/>
      <c r="D19" s="390"/>
      <c r="E19" s="384"/>
    </row>
    <row r="24" ht="12.75">
      <c r="C24" s="303" t="s">
        <v>348</v>
      </c>
    </row>
    <row r="25" spans="2:3" ht="15.75">
      <c r="B25" s="91"/>
      <c r="C25" s="303" t="s">
        <v>349</v>
      </c>
    </row>
    <row r="26" ht="12.75">
      <c r="C26" s="303"/>
    </row>
    <row r="27" ht="12.75">
      <c r="C27" s="303"/>
    </row>
    <row r="28" ht="12.75">
      <c r="C28" s="12" t="s">
        <v>350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">
      <selection activeCell="D19" sqref="D19"/>
    </sheetView>
  </sheetViews>
  <sheetFormatPr defaultColWidth="9.00390625" defaultRowHeight="12.75"/>
  <cols>
    <col min="1" max="1" width="7.25390625" style="0" customWidth="1"/>
    <col min="2" max="2" width="31.00390625" style="0" customWidth="1"/>
    <col min="3" max="3" width="17.125" style="0" customWidth="1"/>
    <col min="4" max="4" width="16.875" style="0" customWidth="1"/>
    <col min="5" max="5" width="10.625" style="0" customWidth="1"/>
  </cols>
  <sheetData>
    <row r="2" ht="12.75">
      <c r="B2" s="1" t="s">
        <v>257</v>
      </c>
    </row>
    <row r="3" ht="12.75">
      <c r="B3" s="1" t="s">
        <v>258</v>
      </c>
    </row>
    <row r="5" ht="12.75">
      <c r="B5" t="s">
        <v>255</v>
      </c>
    </row>
    <row r="7" spans="1:5" ht="12.75">
      <c r="A7" s="74" t="s">
        <v>3</v>
      </c>
      <c r="B7" s="71"/>
      <c r="C7" s="80" t="s">
        <v>253</v>
      </c>
      <c r="D7" s="72" t="s">
        <v>254</v>
      </c>
      <c r="E7" s="23" t="s">
        <v>2</v>
      </c>
    </row>
    <row r="8" spans="1:5" ht="12.75">
      <c r="A8" s="44" t="s">
        <v>4</v>
      </c>
      <c r="B8" s="18" t="s">
        <v>6</v>
      </c>
      <c r="C8" s="44"/>
      <c r="D8" s="32"/>
      <c r="E8" s="44"/>
    </row>
    <row r="9" spans="1:5" ht="12.75">
      <c r="A9" s="75" t="s">
        <v>5</v>
      </c>
      <c r="B9" s="21"/>
      <c r="C9" s="30" t="s">
        <v>7</v>
      </c>
      <c r="D9" s="56" t="s">
        <v>7</v>
      </c>
      <c r="E9" s="30" t="s">
        <v>7</v>
      </c>
    </row>
    <row r="10" spans="1:5" ht="12.75">
      <c r="A10" s="43"/>
      <c r="B10" s="85" t="s">
        <v>259</v>
      </c>
      <c r="C10" s="81"/>
      <c r="D10" s="11"/>
      <c r="E10" s="81"/>
    </row>
    <row r="11" spans="1:5" ht="12.75">
      <c r="A11" s="76"/>
      <c r="B11" s="4"/>
      <c r="C11" s="81"/>
      <c r="D11" s="11"/>
      <c r="E11" s="81"/>
    </row>
    <row r="12" spans="1:5" s="1" customFormat="1" ht="12.75">
      <c r="A12" s="77">
        <v>852</v>
      </c>
      <c r="B12" s="86" t="s">
        <v>27</v>
      </c>
      <c r="C12" s="45" t="s">
        <v>28</v>
      </c>
      <c r="D12" s="8" t="s">
        <v>30</v>
      </c>
      <c r="E12" s="45" t="s">
        <v>32</v>
      </c>
    </row>
    <row r="13" spans="1:5" ht="12.75">
      <c r="A13" s="44"/>
      <c r="B13" s="4"/>
      <c r="C13" s="44"/>
      <c r="D13" s="6"/>
      <c r="E13" s="44"/>
    </row>
    <row r="14" spans="1:5" ht="22.5">
      <c r="A14" s="60">
        <v>85214</v>
      </c>
      <c r="B14" s="4" t="s">
        <v>34</v>
      </c>
      <c r="C14" s="44" t="s">
        <v>35</v>
      </c>
      <c r="D14" s="6" t="s">
        <v>37</v>
      </c>
      <c r="E14" s="44" t="s">
        <v>32</v>
      </c>
    </row>
    <row r="15" spans="1:5" ht="56.25">
      <c r="A15" s="44">
        <v>2010</v>
      </c>
      <c r="B15" s="4" t="s">
        <v>39</v>
      </c>
      <c r="C15" s="44" t="s">
        <v>35</v>
      </c>
      <c r="D15" s="6" t="s">
        <v>37</v>
      </c>
      <c r="E15" s="44" t="s">
        <v>32</v>
      </c>
    </row>
    <row r="16" spans="1:5" ht="12.75">
      <c r="A16" s="44"/>
      <c r="B16" s="4"/>
      <c r="C16" s="44"/>
      <c r="D16" s="6"/>
      <c r="E16" s="44"/>
    </row>
    <row r="17" spans="1:5" ht="13.5" thickBot="1">
      <c r="A17" s="43"/>
      <c r="B17" s="87" t="s">
        <v>48</v>
      </c>
      <c r="C17" s="82" t="s">
        <v>49</v>
      </c>
      <c r="D17" s="73" t="s">
        <v>51</v>
      </c>
      <c r="E17" s="82" t="s">
        <v>32</v>
      </c>
    </row>
    <row r="18" spans="1:5" ht="13.5" thickTop="1">
      <c r="A18" s="44"/>
      <c r="B18" s="4"/>
      <c r="C18" s="44"/>
      <c r="D18" s="6"/>
      <c r="E18" s="44"/>
    </row>
    <row r="19" spans="1:5" ht="12.75">
      <c r="A19" s="43"/>
      <c r="B19" s="85" t="s">
        <v>256</v>
      </c>
      <c r="C19" s="43"/>
      <c r="E19" s="43"/>
    </row>
    <row r="20" spans="1:5" ht="12.75">
      <c r="A20" s="43"/>
      <c r="B20" s="3"/>
      <c r="C20" s="43"/>
      <c r="E20" s="43"/>
    </row>
    <row r="21" spans="1:5" s="1" customFormat="1" ht="12.75">
      <c r="A21" s="78">
        <v>852</v>
      </c>
      <c r="B21" s="85" t="s">
        <v>27</v>
      </c>
      <c r="C21" s="45" t="s">
        <v>28</v>
      </c>
      <c r="D21" s="8" t="s">
        <v>30</v>
      </c>
      <c r="E21" s="45" t="s">
        <v>32</v>
      </c>
    </row>
    <row r="22" spans="1:5" ht="12.75">
      <c r="A22" s="43"/>
      <c r="B22" s="3"/>
      <c r="C22" s="44"/>
      <c r="D22" s="6"/>
      <c r="E22" s="44"/>
    </row>
    <row r="23" spans="1:5" ht="25.5">
      <c r="A23" s="43">
        <v>85214</v>
      </c>
      <c r="B23" s="3" t="s">
        <v>34</v>
      </c>
      <c r="C23" s="44" t="s">
        <v>35</v>
      </c>
      <c r="D23" s="6" t="s">
        <v>37</v>
      </c>
      <c r="E23" s="44" t="s">
        <v>32</v>
      </c>
    </row>
    <row r="24" spans="1:5" ht="12.75">
      <c r="A24" s="43">
        <v>3110</v>
      </c>
      <c r="B24" s="3" t="s">
        <v>187</v>
      </c>
      <c r="C24" s="44" t="s">
        <v>188</v>
      </c>
      <c r="D24" s="6" t="s">
        <v>190</v>
      </c>
      <c r="E24" s="44" t="s">
        <v>32</v>
      </c>
    </row>
    <row r="25" spans="1:5" ht="12.75">
      <c r="A25" s="43"/>
      <c r="B25" s="3"/>
      <c r="C25" s="44"/>
      <c r="D25" s="6"/>
      <c r="E25" s="44"/>
    </row>
    <row r="26" spans="1:5" ht="12.75">
      <c r="A26" s="23"/>
      <c r="B26" s="83" t="s">
        <v>48</v>
      </c>
      <c r="C26" s="47" t="s">
        <v>248</v>
      </c>
      <c r="D26" s="84" t="s">
        <v>250</v>
      </c>
      <c r="E26" s="47" t="s">
        <v>32</v>
      </c>
    </row>
    <row r="27" spans="1:5" ht="12.75">
      <c r="A27" s="79"/>
      <c r="B27" s="21"/>
      <c r="C27" s="79"/>
      <c r="D27" s="21"/>
      <c r="E27" s="79"/>
    </row>
    <row r="32" ht="12.75">
      <c r="A32" t="s">
        <v>54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C1">
      <selection activeCell="L16" sqref="L16"/>
    </sheetView>
  </sheetViews>
  <sheetFormatPr defaultColWidth="9.00390625" defaultRowHeight="12.75"/>
  <cols>
    <col min="1" max="1" width="1.12109375" style="0" customWidth="1"/>
    <col min="2" max="2" width="32.625" style="0" customWidth="1"/>
    <col min="3" max="3" width="1.75390625" style="0" customWidth="1"/>
    <col min="4" max="4" width="41.875" style="0" customWidth="1"/>
    <col min="5" max="6" width="5.875" style="89" customWidth="1"/>
    <col min="7" max="7" width="8.375" style="89" customWidth="1"/>
    <col min="8" max="8" width="7.125" style="0" customWidth="1"/>
    <col min="9" max="9" width="9.75390625" style="0" customWidth="1"/>
    <col min="10" max="10" width="9.125" style="89" customWidth="1"/>
    <col min="11" max="11" width="7.875" style="89" customWidth="1"/>
  </cols>
  <sheetData>
    <row r="1" spans="4:10" ht="15">
      <c r="D1" s="88" t="s">
        <v>260</v>
      </c>
      <c r="F1" s="90"/>
      <c r="G1" s="90" t="s">
        <v>261</v>
      </c>
      <c r="H1" s="2"/>
      <c r="I1" s="2"/>
      <c r="J1" s="90"/>
    </row>
    <row r="2" spans="4:10" ht="12.75">
      <c r="D2" s="70" t="s">
        <v>262</v>
      </c>
      <c r="F2" s="90"/>
      <c r="G2" s="90" t="s">
        <v>263</v>
      </c>
      <c r="H2" s="2"/>
      <c r="I2" s="2"/>
      <c r="J2" s="90"/>
    </row>
    <row r="3" spans="4:7" ht="15.75">
      <c r="D3" s="91" t="s">
        <v>264</v>
      </c>
      <c r="E3" s="90"/>
      <c r="F3" s="90"/>
      <c r="G3" s="90"/>
    </row>
    <row r="4" spans="4:7" ht="15.75">
      <c r="D4" s="91"/>
      <c r="E4" s="90"/>
      <c r="F4" s="90"/>
      <c r="G4" s="90"/>
    </row>
    <row r="5" spans="2:7" ht="16.5" thickBot="1">
      <c r="B5" s="92" t="s">
        <v>265</v>
      </c>
      <c r="D5" s="91"/>
      <c r="E5" s="90"/>
      <c r="F5" s="90"/>
      <c r="G5" s="90"/>
    </row>
    <row r="6" spans="1:12" ht="12.75">
      <c r="A6" s="93"/>
      <c r="B6" s="94" t="s">
        <v>266</v>
      </c>
      <c r="C6" s="95"/>
      <c r="D6" s="96" t="s">
        <v>267</v>
      </c>
      <c r="E6" s="97" t="s">
        <v>268</v>
      </c>
      <c r="F6" s="98"/>
      <c r="G6" s="99" t="s">
        <v>269</v>
      </c>
      <c r="H6" s="100" t="s">
        <v>270</v>
      </c>
      <c r="I6" s="101" t="s">
        <v>271</v>
      </c>
      <c r="J6" s="102" t="s">
        <v>272</v>
      </c>
      <c r="K6" s="103"/>
      <c r="L6" s="2"/>
    </row>
    <row r="7" spans="1:11" ht="12.75">
      <c r="A7" s="93"/>
      <c r="B7" s="104"/>
      <c r="C7" s="105"/>
      <c r="D7" s="106"/>
      <c r="E7" s="107" t="s">
        <v>273</v>
      </c>
      <c r="F7" s="108" t="s">
        <v>274</v>
      </c>
      <c r="G7" s="109" t="s">
        <v>275</v>
      </c>
      <c r="H7" s="110" t="s">
        <v>276</v>
      </c>
      <c r="I7" s="111" t="s">
        <v>277</v>
      </c>
      <c r="J7" s="112" t="s">
        <v>278</v>
      </c>
      <c r="K7" s="113" t="s">
        <v>459</v>
      </c>
    </row>
    <row r="8" spans="1:11" ht="13.5" thickBot="1">
      <c r="A8" s="93"/>
      <c r="B8" s="104"/>
      <c r="C8" s="114"/>
      <c r="D8" s="115"/>
      <c r="E8" s="116" t="s">
        <v>279</v>
      </c>
      <c r="F8" s="117" t="s">
        <v>280</v>
      </c>
      <c r="G8" s="118"/>
      <c r="H8" s="119"/>
      <c r="I8" s="120"/>
      <c r="J8" s="121" t="s">
        <v>281</v>
      </c>
      <c r="K8" s="122" t="s">
        <v>282</v>
      </c>
    </row>
    <row r="9" spans="1:11" ht="15.75" thickBot="1">
      <c r="A9" s="93"/>
      <c r="B9" s="123" t="s">
        <v>283</v>
      </c>
      <c r="C9" s="124"/>
      <c r="D9" s="124"/>
      <c r="E9" s="125"/>
      <c r="F9" s="126"/>
      <c r="G9" s="127"/>
      <c r="H9" s="128"/>
      <c r="I9" s="480">
        <f>SUM(I10+I20+I27+I32)</f>
        <v>1251600</v>
      </c>
      <c r="J9" s="129">
        <f>SUM(J10+J20+J27+J32)</f>
        <v>1251600</v>
      </c>
      <c r="K9" s="130">
        <f>SUM(K10+K20+K27+K32)</f>
        <v>0</v>
      </c>
    </row>
    <row r="10" spans="1:11" ht="12.75">
      <c r="A10" s="93"/>
      <c r="B10" s="131" t="s">
        <v>284</v>
      </c>
      <c r="C10" s="106"/>
      <c r="D10" s="132"/>
      <c r="E10" s="133"/>
      <c r="F10" s="134"/>
      <c r="G10" s="135"/>
      <c r="H10" s="136"/>
      <c r="I10" s="137">
        <f>SUM(I11:I18)</f>
        <v>77000</v>
      </c>
      <c r="J10" s="138">
        <f>SUM(J11:J18)</f>
        <v>77000</v>
      </c>
      <c r="K10" s="139">
        <f>SUM(K11:K18)</f>
        <v>0</v>
      </c>
    </row>
    <row r="11" spans="1:11" ht="12.75">
      <c r="A11" s="93"/>
      <c r="B11" s="140" t="s">
        <v>285</v>
      </c>
      <c r="C11" s="106" t="s">
        <v>286</v>
      </c>
      <c r="D11" s="141" t="s">
        <v>287</v>
      </c>
      <c r="E11" s="133">
        <v>2002</v>
      </c>
      <c r="F11" s="134">
        <v>2004</v>
      </c>
      <c r="G11" s="135">
        <f>SUM(H11+I11)</f>
        <v>66345</v>
      </c>
      <c r="H11" s="136">
        <v>3345</v>
      </c>
      <c r="I11" s="142">
        <v>63000</v>
      </c>
      <c r="J11" s="143">
        <v>63000</v>
      </c>
      <c r="K11" s="144">
        <v>0</v>
      </c>
    </row>
    <row r="12" spans="1:11" ht="12.75">
      <c r="A12" s="93"/>
      <c r="B12" s="140" t="s">
        <v>288</v>
      </c>
      <c r="C12" s="106"/>
      <c r="D12" s="141" t="s">
        <v>289</v>
      </c>
      <c r="E12" s="145"/>
      <c r="F12" s="134"/>
      <c r="G12" s="135"/>
      <c r="H12" s="136"/>
      <c r="I12" s="142"/>
      <c r="J12" s="143"/>
      <c r="K12" s="144"/>
    </row>
    <row r="13" spans="1:11" ht="12.75">
      <c r="A13" s="93"/>
      <c r="B13" s="140"/>
      <c r="C13" s="106"/>
      <c r="D13" s="141"/>
      <c r="E13" s="145"/>
      <c r="F13" s="134"/>
      <c r="G13" s="135"/>
      <c r="H13" s="136"/>
      <c r="I13" s="142"/>
      <c r="J13" s="143"/>
      <c r="K13" s="144"/>
    </row>
    <row r="14" spans="1:11" ht="12.75">
      <c r="A14" s="93"/>
      <c r="B14" s="104"/>
      <c r="C14" s="106" t="s">
        <v>286</v>
      </c>
      <c r="D14" s="141" t="s">
        <v>290</v>
      </c>
      <c r="E14" s="133">
        <v>2003</v>
      </c>
      <c r="F14" s="134">
        <v>2004</v>
      </c>
      <c r="G14" s="135">
        <f>SUM(H14+I14)</f>
        <v>11746</v>
      </c>
      <c r="H14" s="136">
        <v>1746</v>
      </c>
      <c r="I14" s="142">
        <v>10000</v>
      </c>
      <c r="J14" s="143">
        <v>10000</v>
      </c>
      <c r="K14" s="144">
        <v>0</v>
      </c>
    </row>
    <row r="15" spans="1:11" ht="12.75">
      <c r="A15" s="93"/>
      <c r="B15" s="104"/>
      <c r="C15" s="106"/>
      <c r="D15" s="141" t="s">
        <v>291</v>
      </c>
      <c r="E15" s="145"/>
      <c r="F15" s="134"/>
      <c r="G15" s="135"/>
      <c r="H15" s="136"/>
      <c r="I15" s="142"/>
      <c r="J15" s="143"/>
      <c r="K15" s="144"/>
    </row>
    <row r="16" spans="1:11" ht="12.75">
      <c r="A16" s="93"/>
      <c r="B16" s="104"/>
      <c r="C16" s="106"/>
      <c r="D16" s="141"/>
      <c r="E16" s="145"/>
      <c r="F16" s="134"/>
      <c r="G16" s="135"/>
      <c r="H16" s="136"/>
      <c r="I16" s="142"/>
      <c r="J16" s="143"/>
      <c r="K16" s="144"/>
    </row>
    <row r="17" spans="1:11" ht="12.75">
      <c r="A17" s="93"/>
      <c r="B17" s="104"/>
      <c r="C17" s="106" t="s">
        <v>286</v>
      </c>
      <c r="D17" s="141" t="s">
        <v>292</v>
      </c>
      <c r="E17" s="145"/>
      <c r="F17" s="134"/>
      <c r="G17" s="135"/>
      <c r="H17" s="136"/>
      <c r="I17" s="142"/>
      <c r="J17" s="143"/>
      <c r="K17" s="144"/>
    </row>
    <row r="18" spans="1:11" ht="12.75">
      <c r="A18" s="93"/>
      <c r="B18" s="104"/>
      <c r="C18" s="106"/>
      <c r="D18" s="141" t="s">
        <v>293</v>
      </c>
      <c r="E18" s="133">
        <v>2003</v>
      </c>
      <c r="F18" s="134">
        <v>2004</v>
      </c>
      <c r="G18" s="135">
        <f>SUM(H18+I18)</f>
        <v>16137</v>
      </c>
      <c r="H18" s="136">
        <v>12137</v>
      </c>
      <c r="I18" s="142">
        <v>4000</v>
      </c>
      <c r="J18" s="143">
        <v>4000</v>
      </c>
      <c r="K18" s="144">
        <v>0</v>
      </c>
    </row>
    <row r="19" spans="1:11" ht="12.75">
      <c r="A19" s="93"/>
      <c r="B19" s="104"/>
      <c r="C19" s="106"/>
      <c r="D19" s="141"/>
      <c r="E19" s="133"/>
      <c r="F19" s="134"/>
      <c r="G19" s="135"/>
      <c r="H19" s="136"/>
      <c r="I19" s="142"/>
      <c r="J19" s="143"/>
      <c r="K19" s="144"/>
    </row>
    <row r="20" spans="1:11" ht="12.75">
      <c r="A20" s="146"/>
      <c r="B20" s="131" t="s">
        <v>294</v>
      </c>
      <c r="C20" s="147"/>
      <c r="D20" s="141"/>
      <c r="E20" s="133"/>
      <c r="F20" s="134"/>
      <c r="G20" s="135"/>
      <c r="H20" s="148"/>
      <c r="I20" s="149">
        <f>SUM(I21:I25)</f>
        <v>95000</v>
      </c>
      <c r="J20" s="150">
        <f>SUM(J21:J25)</f>
        <v>95000</v>
      </c>
      <c r="K20" s="151">
        <f>SUM(K21:K25)</f>
        <v>0</v>
      </c>
    </row>
    <row r="21" spans="1:11" ht="12.75">
      <c r="A21" s="146"/>
      <c r="B21" s="140" t="s">
        <v>295</v>
      </c>
      <c r="C21" s="132" t="s">
        <v>286</v>
      </c>
      <c r="D21" s="141" t="s">
        <v>296</v>
      </c>
      <c r="E21" s="133">
        <v>1999</v>
      </c>
      <c r="F21" s="134">
        <v>2004</v>
      </c>
      <c r="G21" s="135">
        <f>SUM(H21+I21)</f>
        <v>333237</v>
      </c>
      <c r="H21" s="152">
        <v>318237</v>
      </c>
      <c r="I21" s="142">
        <v>15000</v>
      </c>
      <c r="J21" s="143">
        <v>15000</v>
      </c>
      <c r="K21" s="144">
        <v>0</v>
      </c>
    </row>
    <row r="22" spans="1:11" ht="12.75">
      <c r="A22" s="153"/>
      <c r="B22" s="140"/>
      <c r="C22" s="132"/>
      <c r="D22" s="141" t="s">
        <v>297</v>
      </c>
      <c r="E22" s="133"/>
      <c r="F22" s="134"/>
      <c r="G22" s="135"/>
      <c r="H22" s="152"/>
      <c r="I22" s="142"/>
      <c r="J22" s="143"/>
      <c r="K22" s="144"/>
    </row>
    <row r="23" spans="1:11" ht="12.75">
      <c r="A23" s="153"/>
      <c r="B23" s="140"/>
      <c r="C23" s="132"/>
      <c r="D23" s="141"/>
      <c r="E23" s="133"/>
      <c r="F23" s="134"/>
      <c r="G23" s="135"/>
      <c r="H23" s="152"/>
      <c r="I23" s="142"/>
      <c r="J23" s="143"/>
      <c r="K23" s="144"/>
    </row>
    <row r="24" spans="1:11" ht="12.75">
      <c r="A24" s="141"/>
      <c r="B24" s="140" t="s">
        <v>298</v>
      </c>
      <c r="C24" s="132" t="s">
        <v>286</v>
      </c>
      <c r="D24" s="141" t="s">
        <v>299</v>
      </c>
      <c r="E24" s="133"/>
      <c r="F24" s="134"/>
      <c r="G24" s="135"/>
      <c r="H24" s="152"/>
      <c r="I24" s="142"/>
      <c r="J24" s="143"/>
      <c r="K24" s="144"/>
    </row>
    <row r="25" spans="1:11" s="1" customFormat="1" ht="12.75">
      <c r="A25" s="153"/>
      <c r="B25" s="154"/>
      <c r="C25" s="132"/>
      <c r="D25" s="141" t="s">
        <v>300</v>
      </c>
      <c r="E25" s="133">
        <v>2000</v>
      </c>
      <c r="F25" s="134">
        <v>2004</v>
      </c>
      <c r="G25" s="135">
        <f>SUM(H25+I25)</f>
        <v>89153</v>
      </c>
      <c r="H25" s="152">
        <v>9153</v>
      </c>
      <c r="I25" s="142">
        <v>80000</v>
      </c>
      <c r="J25" s="143">
        <v>80000</v>
      </c>
      <c r="K25" s="155">
        <v>0</v>
      </c>
    </row>
    <row r="26" spans="1:11" s="1" customFormat="1" ht="12.75">
      <c r="A26" s="153"/>
      <c r="B26" s="154"/>
      <c r="C26" s="132"/>
      <c r="D26" s="141"/>
      <c r="E26" s="133"/>
      <c r="F26" s="134"/>
      <c r="G26" s="135"/>
      <c r="H26" s="152"/>
      <c r="I26" s="142"/>
      <c r="J26" s="143"/>
      <c r="K26" s="155"/>
    </row>
    <row r="27" spans="1:11" s="163" customFormat="1" ht="12.75">
      <c r="A27" s="156"/>
      <c r="B27" s="131" t="s">
        <v>301</v>
      </c>
      <c r="C27" s="157"/>
      <c r="D27" s="146"/>
      <c r="E27" s="158"/>
      <c r="F27" s="159"/>
      <c r="G27" s="135"/>
      <c r="H27" s="160"/>
      <c r="I27" s="161">
        <f>SUM(I28)</f>
        <v>16000</v>
      </c>
      <c r="J27" s="150">
        <f>SUM(J28)</f>
        <v>16000</v>
      </c>
      <c r="K27" s="162">
        <f>SUM(K28)</f>
        <v>0</v>
      </c>
    </row>
    <row r="28" spans="1:11" s="165" customFormat="1" ht="12.75">
      <c r="A28" s="93"/>
      <c r="B28" s="140" t="s">
        <v>302</v>
      </c>
      <c r="C28" s="132" t="s">
        <v>286</v>
      </c>
      <c r="D28" s="141" t="s">
        <v>303</v>
      </c>
      <c r="E28" s="133">
        <v>2003</v>
      </c>
      <c r="F28" s="134">
        <v>2004</v>
      </c>
      <c r="G28" s="135">
        <f>SUM(H28+I28)</f>
        <v>17220</v>
      </c>
      <c r="H28" s="152">
        <v>1220</v>
      </c>
      <c r="I28" s="142">
        <v>16000</v>
      </c>
      <c r="J28" s="143">
        <v>16000</v>
      </c>
      <c r="K28" s="164">
        <v>0</v>
      </c>
    </row>
    <row r="29" spans="1:11" s="1" customFormat="1" ht="12.75">
      <c r="A29" s="153"/>
      <c r="B29" s="154"/>
      <c r="C29" s="132"/>
      <c r="D29" s="54" t="s">
        <v>304</v>
      </c>
      <c r="E29" s="166"/>
      <c r="F29" s="167"/>
      <c r="G29" s="135"/>
      <c r="H29" s="168"/>
      <c r="I29" s="169"/>
      <c r="J29" s="170"/>
      <c r="K29" s="155"/>
    </row>
    <row r="30" spans="1:11" s="1" customFormat="1" ht="12.75">
      <c r="A30" s="153"/>
      <c r="B30" s="154"/>
      <c r="C30" s="132"/>
      <c r="D30" s="54"/>
      <c r="E30" s="166"/>
      <c r="F30" s="167"/>
      <c r="G30" s="135"/>
      <c r="H30" s="168"/>
      <c r="I30" s="169"/>
      <c r="J30" s="170"/>
      <c r="K30" s="155"/>
    </row>
    <row r="31" spans="1:11" s="165" customFormat="1" ht="12.75">
      <c r="A31" s="93"/>
      <c r="B31" s="131" t="s">
        <v>305</v>
      </c>
      <c r="C31" s="157"/>
      <c r="D31" s="141"/>
      <c r="E31" s="166"/>
      <c r="F31" s="167"/>
      <c r="G31" s="135"/>
      <c r="H31" s="168"/>
      <c r="I31" s="169"/>
      <c r="J31" s="171"/>
      <c r="K31" s="164"/>
    </row>
    <row r="32" spans="1:11" s="1" customFormat="1" ht="12.75">
      <c r="A32" s="153"/>
      <c r="B32" s="131" t="s">
        <v>306</v>
      </c>
      <c r="C32" s="172"/>
      <c r="D32" s="141"/>
      <c r="E32" s="166"/>
      <c r="F32" s="167"/>
      <c r="G32" s="135"/>
      <c r="H32" s="168"/>
      <c r="I32" s="173">
        <f>SUM(I33:I40)</f>
        <v>1063600</v>
      </c>
      <c r="J32" s="174">
        <f>SUM(J33:J40)</f>
        <v>1063600</v>
      </c>
      <c r="K32" s="175">
        <f>SUM(K33:K40)</f>
        <v>0</v>
      </c>
    </row>
    <row r="33" spans="1:11" s="165" customFormat="1" ht="12.75">
      <c r="A33" s="93"/>
      <c r="B33" s="140" t="s">
        <v>307</v>
      </c>
      <c r="C33" s="132" t="s">
        <v>286</v>
      </c>
      <c r="D33" s="141" t="s">
        <v>308</v>
      </c>
      <c r="E33" s="166"/>
      <c r="F33" s="167"/>
      <c r="G33" s="135"/>
      <c r="H33" s="168"/>
      <c r="I33" s="169"/>
      <c r="J33" s="171"/>
      <c r="K33" s="164"/>
    </row>
    <row r="34" spans="1:11" s="165" customFormat="1" ht="12.75">
      <c r="A34" s="153"/>
      <c r="B34" s="154"/>
      <c r="C34" s="132"/>
      <c r="D34" s="141" t="s">
        <v>309</v>
      </c>
      <c r="E34" s="166">
        <v>2003</v>
      </c>
      <c r="F34" s="167">
        <v>2004</v>
      </c>
      <c r="G34" s="135">
        <f>SUM(H34+I34)</f>
        <v>978691</v>
      </c>
      <c r="H34" s="168">
        <v>178691</v>
      </c>
      <c r="I34" s="169">
        <v>800000</v>
      </c>
      <c r="J34" s="176">
        <v>800000</v>
      </c>
      <c r="K34" s="177">
        <v>0</v>
      </c>
    </row>
    <row r="35" spans="1:11" s="165" customFormat="1" ht="12.75">
      <c r="A35" s="153"/>
      <c r="B35" s="154"/>
      <c r="C35" s="132"/>
      <c r="D35" s="141"/>
      <c r="E35" s="166"/>
      <c r="F35" s="167"/>
      <c r="G35" s="135"/>
      <c r="H35" s="168"/>
      <c r="I35" s="169"/>
      <c r="J35" s="176"/>
      <c r="K35" s="177"/>
    </row>
    <row r="36" spans="1:11" s="165" customFormat="1" ht="12.75">
      <c r="A36" s="153"/>
      <c r="B36" s="154"/>
      <c r="C36" s="132" t="s">
        <v>286</v>
      </c>
      <c r="D36" s="141" t="s">
        <v>308</v>
      </c>
      <c r="E36" s="166"/>
      <c r="F36" s="167"/>
      <c r="G36" s="135"/>
      <c r="H36" s="168"/>
      <c r="I36" s="169"/>
      <c r="J36" s="171"/>
      <c r="K36" s="164"/>
    </row>
    <row r="37" spans="1:11" s="165" customFormat="1" ht="12.75">
      <c r="A37" s="153"/>
      <c r="B37" s="154"/>
      <c r="C37" s="132"/>
      <c r="D37" s="141" t="s">
        <v>310</v>
      </c>
      <c r="E37" s="166">
        <v>2004</v>
      </c>
      <c r="F37" s="167">
        <v>2005</v>
      </c>
      <c r="G37" s="135">
        <f>SUM(H37+I37)</f>
        <v>60000</v>
      </c>
      <c r="H37" s="168">
        <v>0</v>
      </c>
      <c r="I37" s="169">
        <v>60000</v>
      </c>
      <c r="J37" s="176">
        <v>60000</v>
      </c>
      <c r="K37" s="177">
        <v>0</v>
      </c>
    </row>
    <row r="38" spans="1:11" s="165" customFormat="1" ht="12.75">
      <c r="A38" s="153"/>
      <c r="B38" s="154"/>
      <c r="C38" s="132"/>
      <c r="D38" s="141"/>
      <c r="E38" s="166"/>
      <c r="F38" s="167"/>
      <c r="G38" s="135"/>
      <c r="H38" s="168"/>
      <c r="I38" s="169"/>
      <c r="J38" s="176"/>
      <c r="K38" s="177"/>
    </row>
    <row r="39" spans="1:11" s="165" customFormat="1" ht="12.75">
      <c r="A39" s="153"/>
      <c r="B39" s="154"/>
      <c r="C39" s="132" t="s">
        <v>286</v>
      </c>
      <c r="D39" s="141" t="s">
        <v>311</v>
      </c>
      <c r="E39" s="166"/>
      <c r="F39" s="167"/>
      <c r="G39" s="135"/>
      <c r="H39" s="168"/>
      <c r="I39" s="169"/>
      <c r="J39" s="171"/>
      <c r="K39" s="164"/>
    </row>
    <row r="40" spans="1:11" s="165" customFormat="1" ht="12.75">
      <c r="A40" s="153"/>
      <c r="B40" s="154"/>
      <c r="C40" s="132"/>
      <c r="D40" s="141" t="s">
        <v>312</v>
      </c>
      <c r="E40" s="166">
        <v>2003</v>
      </c>
      <c r="F40" s="167">
        <v>2004</v>
      </c>
      <c r="G40" s="135">
        <f>SUM(H40+I40)</f>
        <v>217160</v>
      </c>
      <c r="H40" s="168">
        <v>13560</v>
      </c>
      <c r="I40" s="169">
        <v>203600</v>
      </c>
      <c r="J40" s="171">
        <v>203600</v>
      </c>
      <c r="K40" s="164">
        <v>0</v>
      </c>
    </row>
    <row r="41" spans="1:11" s="165" customFormat="1" ht="13.5" thickBot="1">
      <c r="A41" s="153"/>
      <c r="B41" s="178"/>
      <c r="C41" s="179"/>
      <c r="D41" s="180"/>
      <c r="E41" s="181"/>
      <c r="F41" s="182"/>
      <c r="G41" s="183"/>
      <c r="H41" s="184"/>
      <c r="I41" s="185"/>
      <c r="J41" s="186"/>
      <c r="K41" s="187"/>
    </row>
    <row r="42" spans="1:11" s="165" customFormat="1" ht="12.75">
      <c r="A42" s="153"/>
      <c r="B42" s="132"/>
      <c r="C42" s="132"/>
      <c r="D42" s="141"/>
      <c r="E42" s="172"/>
      <c r="F42" s="172"/>
      <c r="G42" s="135"/>
      <c r="H42" s="188"/>
      <c r="I42" s="189"/>
      <c r="J42" s="190"/>
      <c r="K42" s="190"/>
    </row>
    <row r="43" spans="1:11" s="165" customFormat="1" ht="12.75">
      <c r="A43" s="153"/>
      <c r="B43" s="132"/>
      <c r="C43" s="132"/>
      <c r="D43" s="141"/>
      <c r="E43" s="172"/>
      <c r="F43" s="172"/>
      <c r="G43" s="135"/>
      <c r="H43" s="188"/>
      <c r="I43" s="189"/>
      <c r="J43" s="190"/>
      <c r="K43" s="190"/>
    </row>
    <row r="44" spans="1:11" s="165" customFormat="1" ht="13.5" thickBot="1">
      <c r="A44" s="153"/>
      <c r="B44" s="132"/>
      <c r="C44" s="132"/>
      <c r="D44" s="141"/>
      <c r="E44" s="172"/>
      <c r="F44" s="172"/>
      <c r="G44" s="135"/>
      <c r="H44" s="188"/>
      <c r="I44" s="189"/>
      <c r="J44" s="190"/>
      <c r="K44" s="190"/>
    </row>
    <row r="45" spans="1:11" s="165" customFormat="1" ht="15.75" thickBot="1">
      <c r="A45" s="93"/>
      <c r="B45" s="191" t="s">
        <v>313</v>
      </c>
      <c r="C45" s="192"/>
      <c r="D45" s="192"/>
      <c r="E45" s="192"/>
      <c r="F45" s="192"/>
      <c r="G45" s="193"/>
      <c r="H45" s="193"/>
      <c r="I45" s="194">
        <f>SUM(I47+I59+I64)</f>
        <v>143800</v>
      </c>
      <c r="J45" s="195">
        <f>SUM(J47+J59+J64)</f>
        <v>143800</v>
      </c>
      <c r="K45" s="196">
        <f>SUM(K47+K59+K64)</f>
        <v>0</v>
      </c>
    </row>
    <row r="46" spans="1:11" s="165" customFormat="1" ht="12.75">
      <c r="A46" s="93"/>
      <c r="B46" s="197"/>
      <c r="C46" s="132"/>
      <c r="D46" s="172"/>
      <c r="E46" s="166"/>
      <c r="F46" s="167"/>
      <c r="G46" s="135"/>
      <c r="H46" s="198"/>
      <c r="I46" s="173"/>
      <c r="J46" s="199"/>
      <c r="K46" s="200"/>
    </row>
    <row r="47" spans="1:11" ht="12.75">
      <c r="A47" s="132"/>
      <c r="B47" s="131" t="s">
        <v>314</v>
      </c>
      <c r="C47" s="132"/>
      <c r="D47" s="172"/>
      <c r="E47" s="166"/>
      <c r="F47" s="167"/>
      <c r="G47" s="135"/>
      <c r="H47" s="198"/>
      <c r="I47" s="173">
        <f>SUM(I48:I57)</f>
        <v>71800</v>
      </c>
      <c r="J47" s="201">
        <f>SUM(J48:J57)</f>
        <v>71800</v>
      </c>
      <c r="K47" s="200">
        <f>SUM(K48:K57)</f>
        <v>0</v>
      </c>
    </row>
    <row r="48" spans="1:11" ht="12.75">
      <c r="A48" s="132"/>
      <c r="B48" s="140" t="s">
        <v>315</v>
      </c>
      <c r="C48" s="106" t="s">
        <v>286</v>
      </c>
      <c r="D48" s="141" t="s">
        <v>316</v>
      </c>
      <c r="E48" s="145"/>
      <c r="F48" s="134"/>
      <c r="G48" s="135"/>
      <c r="H48" s="202"/>
      <c r="I48" s="142"/>
      <c r="J48" s="203"/>
      <c r="K48" s="144"/>
    </row>
    <row r="49" spans="1:11" ht="12.75">
      <c r="A49" s="132"/>
      <c r="B49" s="140" t="s">
        <v>317</v>
      </c>
      <c r="C49" s="147"/>
      <c r="D49" s="141" t="s">
        <v>318</v>
      </c>
      <c r="E49" s="166">
        <v>2004</v>
      </c>
      <c r="F49" s="167">
        <v>2004</v>
      </c>
      <c r="G49" s="188">
        <f>SUM(H49+I49)</f>
        <v>41000</v>
      </c>
      <c r="H49" s="204">
        <v>0</v>
      </c>
      <c r="I49" s="205">
        <v>41000</v>
      </c>
      <c r="J49" s="203">
        <v>41000</v>
      </c>
      <c r="K49" s="144">
        <v>0</v>
      </c>
    </row>
    <row r="50" spans="1:11" ht="12.75">
      <c r="A50" s="132"/>
      <c r="B50" s="140"/>
      <c r="C50" s="147" t="s">
        <v>286</v>
      </c>
      <c r="D50" s="141" t="s">
        <v>290</v>
      </c>
      <c r="E50" s="166"/>
      <c r="F50" s="167"/>
      <c r="G50" s="188"/>
      <c r="H50" s="204"/>
      <c r="I50" s="205"/>
      <c r="J50" s="203"/>
      <c r="K50" s="144"/>
    </row>
    <row r="51" spans="1:11" ht="12.75">
      <c r="A51" s="132"/>
      <c r="B51" s="140"/>
      <c r="C51" s="147"/>
      <c r="D51" s="141" t="s">
        <v>319</v>
      </c>
      <c r="E51" s="166">
        <v>2004</v>
      </c>
      <c r="F51" s="167">
        <v>2004</v>
      </c>
      <c r="G51" s="135">
        <f>SUM(H51+I51)</f>
        <v>18800</v>
      </c>
      <c r="H51" s="204">
        <v>0</v>
      </c>
      <c r="I51" s="205">
        <v>18800</v>
      </c>
      <c r="J51" s="203">
        <v>18800</v>
      </c>
      <c r="K51" s="144">
        <v>0</v>
      </c>
    </row>
    <row r="52" spans="1:11" ht="12.75">
      <c r="A52" s="132"/>
      <c r="B52" s="140"/>
      <c r="C52" s="147" t="s">
        <v>286</v>
      </c>
      <c r="D52" s="141" t="s">
        <v>290</v>
      </c>
      <c r="E52" s="166"/>
      <c r="F52" s="167"/>
      <c r="G52" s="135"/>
      <c r="H52" s="204"/>
      <c r="I52" s="205"/>
      <c r="J52" s="203"/>
      <c r="K52" s="144"/>
    </row>
    <row r="53" spans="1:11" ht="12.75">
      <c r="A53" s="132"/>
      <c r="B53" s="140"/>
      <c r="C53" s="147"/>
      <c r="D53" s="141" t="s">
        <v>320</v>
      </c>
      <c r="E53" s="166">
        <v>2004</v>
      </c>
      <c r="F53" s="167">
        <v>2004</v>
      </c>
      <c r="G53" s="135">
        <f>SUM(H53+I53)</f>
        <v>3000</v>
      </c>
      <c r="H53" s="204">
        <v>0</v>
      </c>
      <c r="I53" s="205">
        <v>3000</v>
      </c>
      <c r="J53" s="203">
        <v>3000</v>
      </c>
      <c r="K53" s="144"/>
    </row>
    <row r="54" spans="1:11" ht="12.75">
      <c r="A54" s="132"/>
      <c r="B54" s="140"/>
      <c r="C54" s="147" t="s">
        <v>286</v>
      </c>
      <c r="D54" s="141" t="s">
        <v>290</v>
      </c>
      <c r="E54" s="166"/>
      <c r="F54" s="167"/>
      <c r="G54" s="135"/>
      <c r="H54" s="204"/>
      <c r="I54" s="205"/>
      <c r="J54" s="203"/>
      <c r="K54" s="144"/>
    </row>
    <row r="55" spans="1:11" ht="12.75">
      <c r="A55" s="132"/>
      <c r="B55" s="140"/>
      <c r="C55" s="147"/>
      <c r="D55" s="141" t="s">
        <v>321</v>
      </c>
      <c r="E55" s="166">
        <v>2004</v>
      </c>
      <c r="F55" s="167">
        <v>2004</v>
      </c>
      <c r="G55" s="135">
        <f>SUM(H55+I55)</f>
        <v>5000</v>
      </c>
      <c r="H55" s="204">
        <v>0</v>
      </c>
      <c r="I55" s="205">
        <v>5000</v>
      </c>
      <c r="J55" s="203">
        <v>5000</v>
      </c>
      <c r="K55" s="144"/>
    </row>
    <row r="56" spans="1:11" ht="12.75">
      <c r="A56" s="132"/>
      <c r="B56" s="140"/>
      <c r="C56" s="147" t="s">
        <v>286</v>
      </c>
      <c r="D56" s="141" t="s">
        <v>290</v>
      </c>
      <c r="E56" s="166"/>
      <c r="F56" s="167"/>
      <c r="G56" s="135"/>
      <c r="H56" s="204"/>
      <c r="I56" s="205"/>
      <c r="J56" s="203"/>
      <c r="K56" s="144"/>
    </row>
    <row r="57" spans="1:11" ht="12.75">
      <c r="A57" s="132"/>
      <c r="B57" s="140"/>
      <c r="C57" s="147"/>
      <c r="D57" s="141" t="s">
        <v>322</v>
      </c>
      <c r="E57" s="166">
        <v>2004</v>
      </c>
      <c r="F57" s="167">
        <v>2004</v>
      </c>
      <c r="G57" s="135">
        <f>SUM(H57+I57)</f>
        <v>4000</v>
      </c>
      <c r="H57" s="204">
        <v>0</v>
      </c>
      <c r="I57" s="205">
        <v>4000</v>
      </c>
      <c r="J57" s="203">
        <v>4000</v>
      </c>
      <c r="K57" s="144"/>
    </row>
    <row r="58" spans="1:11" ht="12.75">
      <c r="A58" s="132"/>
      <c r="B58" s="140"/>
      <c r="C58" s="147"/>
      <c r="D58" s="141"/>
      <c r="E58" s="166"/>
      <c r="F58" s="167"/>
      <c r="G58" s="135"/>
      <c r="H58" s="204"/>
      <c r="I58" s="205"/>
      <c r="J58" s="203"/>
      <c r="K58" s="144"/>
    </row>
    <row r="59" spans="1:11" ht="12.75">
      <c r="A59" s="132"/>
      <c r="B59" s="131" t="s">
        <v>294</v>
      </c>
      <c r="C59" s="132"/>
      <c r="D59" s="172"/>
      <c r="E59" s="166"/>
      <c r="F59" s="167"/>
      <c r="G59" s="135"/>
      <c r="H59" s="198"/>
      <c r="I59" s="173">
        <f>SUM(I60)</f>
        <v>30000</v>
      </c>
      <c r="J59" s="201">
        <f>SUM(J60)</f>
        <v>30000</v>
      </c>
      <c r="K59" s="200">
        <f>SUM(K60)</f>
        <v>0</v>
      </c>
    </row>
    <row r="60" spans="1:11" ht="12.75">
      <c r="A60" s="132"/>
      <c r="B60" s="140" t="s">
        <v>295</v>
      </c>
      <c r="C60" s="132" t="s">
        <v>286</v>
      </c>
      <c r="D60" s="141" t="s">
        <v>323</v>
      </c>
      <c r="E60" s="166">
        <v>2004</v>
      </c>
      <c r="F60" s="167">
        <v>2007</v>
      </c>
      <c r="G60" s="135">
        <f>SUM(H60+I60)</f>
        <v>30000</v>
      </c>
      <c r="H60" s="198">
        <v>0</v>
      </c>
      <c r="I60" s="169">
        <v>30000</v>
      </c>
      <c r="J60" s="203">
        <v>30000</v>
      </c>
      <c r="K60" s="144">
        <v>0</v>
      </c>
    </row>
    <row r="61" spans="1:11" ht="12.75">
      <c r="A61" s="132"/>
      <c r="B61" s="154"/>
      <c r="C61" s="132"/>
      <c r="D61" s="172" t="s">
        <v>324</v>
      </c>
      <c r="E61" s="166"/>
      <c r="F61" s="167"/>
      <c r="G61" s="135"/>
      <c r="H61" s="198"/>
      <c r="I61" s="169"/>
      <c r="J61" s="203"/>
      <c r="K61" s="144"/>
    </row>
    <row r="62" spans="1:11" ht="12.75">
      <c r="A62" s="132"/>
      <c r="B62" s="154"/>
      <c r="C62" s="132"/>
      <c r="D62" s="172"/>
      <c r="E62" s="166"/>
      <c r="F62" s="167"/>
      <c r="G62" s="135"/>
      <c r="H62" s="198"/>
      <c r="I62" s="169"/>
      <c r="J62" s="203"/>
      <c r="K62" s="144"/>
    </row>
    <row r="63" spans="1:11" ht="12.75">
      <c r="A63" s="132"/>
      <c r="B63" s="131" t="s">
        <v>305</v>
      </c>
      <c r="C63" s="132"/>
      <c r="D63" s="172"/>
      <c r="E63" s="166"/>
      <c r="F63" s="167"/>
      <c r="G63" s="135"/>
      <c r="H63" s="198"/>
      <c r="I63" s="169"/>
      <c r="J63" s="203"/>
      <c r="K63" s="144"/>
    </row>
    <row r="64" spans="1:11" ht="12.75">
      <c r="A64" s="132"/>
      <c r="B64" s="131" t="s">
        <v>306</v>
      </c>
      <c r="C64" s="132"/>
      <c r="D64" s="172"/>
      <c r="E64" s="166"/>
      <c r="F64" s="167"/>
      <c r="G64" s="135"/>
      <c r="H64" s="198"/>
      <c r="I64" s="173">
        <f>SUM(I65:I66)</f>
        <v>42000</v>
      </c>
      <c r="J64" s="201">
        <f>SUM(J65:J66)</f>
        <v>42000</v>
      </c>
      <c r="K64" s="200">
        <f>SUM(K65:K66)</f>
        <v>0</v>
      </c>
    </row>
    <row r="65" spans="1:11" ht="12.75">
      <c r="A65" s="132"/>
      <c r="B65" s="140" t="s">
        <v>307</v>
      </c>
      <c r="C65" s="132" t="s">
        <v>286</v>
      </c>
      <c r="D65" s="141" t="s">
        <v>308</v>
      </c>
      <c r="E65" s="166"/>
      <c r="F65" s="167"/>
      <c r="G65" s="135"/>
      <c r="H65" s="198"/>
      <c r="I65" s="169"/>
      <c r="J65" s="171"/>
      <c r="K65" s="164"/>
    </row>
    <row r="66" spans="1:11" s="165" customFormat="1" ht="12.75">
      <c r="A66" s="153"/>
      <c r="B66" s="154"/>
      <c r="C66" s="132"/>
      <c r="D66" s="141" t="s">
        <v>325</v>
      </c>
      <c r="E66" s="166">
        <v>2004</v>
      </c>
      <c r="F66" s="167">
        <v>2004</v>
      </c>
      <c r="G66" s="135">
        <f>SUM(H66+I66)</f>
        <v>42000</v>
      </c>
      <c r="H66" s="198"/>
      <c r="I66" s="169">
        <v>42000</v>
      </c>
      <c r="J66" s="176">
        <v>42000</v>
      </c>
      <c r="K66" s="177">
        <v>0</v>
      </c>
    </row>
    <row r="67" spans="1:11" s="165" customFormat="1" ht="12.75">
      <c r="A67" s="153"/>
      <c r="B67" s="154"/>
      <c r="E67" s="166"/>
      <c r="F67" s="167"/>
      <c r="H67" s="206"/>
      <c r="I67" s="207"/>
      <c r="J67" s="166"/>
      <c r="K67" s="167"/>
    </row>
    <row r="68" spans="1:11" ht="13.5" thickBot="1">
      <c r="A68" s="132"/>
      <c r="B68" s="178"/>
      <c r="C68" s="208"/>
      <c r="D68" s="209" t="s">
        <v>326</v>
      </c>
      <c r="E68" s="210"/>
      <c r="F68" s="211"/>
      <c r="G68" s="212"/>
      <c r="H68" s="213"/>
      <c r="I68" s="214">
        <f>SUM(I9+I45)</f>
        <v>1395400</v>
      </c>
      <c r="J68" s="215">
        <f>SUM(J9+J45)</f>
        <v>1395400</v>
      </c>
      <c r="K68" s="216">
        <f>SUM(K9+K45)</f>
        <v>0</v>
      </c>
    </row>
    <row r="69" spans="1:11" ht="12.75">
      <c r="A69" s="132"/>
      <c r="B69" s="132"/>
      <c r="C69" s="132"/>
      <c r="D69" s="157"/>
      <c r="E69" s="157"/>
      <c r="F69" s="157"/>
      <c r="G69" s="217"/>
      <c r="H69" s="217"/>
      <c r="I69" s="218"/>
      <c r="J69" s="219"/>
      <c r="K69" s="219"/>
    </row>
    <row r="70" spans="1:11" ht="12.75">
      <c r="A70" s="132"/>
      <c r="B70" s="132"/>
      <c r="C70" s="132"/>
      <c r="D70" s="157"/>
      <c r="E70" s="157"/>
      <c r="F70" s="157"/>
      <c r="G70" s="217"/>
      <c r="H70" s="217"/>
      <c r="I70" s="218"/>
      <c r="J70" s="219"/>
      <c r="K70" s="219"/>
    </row>
    <row r="71" spans="1:11" ht="15.75">
      <c r="A71" s="132"/>
      <c r="B71" s="220" t="s">
        <v>327</v>
      </c>
      <c r="C71" s="132"/>
      <c r="D71" s="157"/>
      <c r="E71" s="157"/>
      <c r="F71" s="157"/>
      <c r="G71" s="217"/>
      <c r="H71" s="217"/>
      <c r="I71" s="218"/>
      <c r="J71" s="219"/>
      <c r="K71" s="219"/>
    </row>
    <row r="72" spans="1:11" ht="16.5" thickBot="1">
      <c r="A72" s="132"/>
      <c r="B72" s="220"/>
      <c r="C72" s="132"/>
      <c r="D72" s="157"/>
      <c r="E72" s="157"/>
      <c r="F72" s="157"/>
      <c r="G72" s="217"/>
      <c r="H72" s="217"/>
      <c r="I72" s="218"/>
      <c r="J72" s="219"/>
      <c r="K72" s="219"/>
    </row>
    <row r="73" spans="1:11" ht="12.75">
      <c r="A73" s="93"/>
      <c r="B73" s="95" t="s">
        <v>266</v>
      </c>
      <c r="C73" s="96"/>
      <c r="D73" s="221" t="s">
        <v>6</v>
      </c>
      <c r="E73" s="222" t="s">
        <v>268</v>
      </c>
      <c r="F73" s="223"/>
      <c r="G73" s="100" t="s">
        <v>269</v>
      </c>
      <c r="H73" s="224" t="s">
        <v>270</v>
      </c>
      <c r="I73" s="225" t="s">
        <v>271</v>
      </c>
      <c r="J73" s="102" t="s">
        <v>272</v>
      </c>
      <c r="K73" s="103"/>
    </row>
    <row r="74" spans="1:11" ht="12.75">
      <c r="A74" s="93"/>
      <c r="B74" s="105"/>
      <c r="C74" s="106"/>
      <c r="D74" s="106"/>
      <c r="E74" s="226" t="s">
        <v>328</v>
      </c>
      <c r="F74" s="227" t="s">
        <v>329</v>
      </c>
      <c r="G74" s="110" t="s">
        <v>275</v>
      </c>
      <c r="H74" s="228" t="s">
        <v>276</v>
      </c>
      <c r="I74" s="229" t="s">
        <v>277</v>
      </c>
      <c r="J74" s="112" t="s">
        <v>278</v>
      </c>
      <c r="K74" s="113" t="s">
        <v>459</v>
      </c>
    </row>
    <row r="75" spans="1:11" ht="13.5" thickBot="1">
      <c r="A75" s="93"/>
      <c r="B75" s="114"/>
      <c r="C75" s="115"/>
      <c r="D75" s="230"/>
      <c r="E75" s="231"/>
      <c r="F75" s="232"/>
      <c r="G75" s="119"/>
      <c r="H75" s="233"/>
      <c r="I75" s="234"/>
      <c r="J75" s="121" t="s">
        <v>281</v>
      </c>
      <c r="K75" s="122" t="s">
        <v>282</v>
      </c>
    </row>
    <row r="76" spans="1:11" ht="12.75">
      <c r="A76" s="93"/>
      <c r="B76" s="94" t="s">
        <v>330</v>
      </c>
      <c r="C76" s="235"/>
      <c r="D76" s="236"/>
      <c r="E76" s="237"/>
      <c r="F76" s="238"/>
      <c r="G76" s="110"/>
      <c r="H76" s="239">
        <f>SUM(H77)</f>
        <v>0</v>
      </c>
      <c r="I76" s="240">
        <f>SUM(I77)</f>
        <v>10800</v>
      </c>
      <c r="J76" s="241">
        <f>SUM(J77)</f>
        <v>10800</v>
      </c>
      <c r="K76" s="242">
        <f>SUM(K77)</f>
        <v>0</v>
      </c>
    </row>
    <row r="77" spans="1:11" ht="12.75">
      <c r="A77" s="93"/>
      <c r="B77" s="140" t="s">
        <v>295</v>
      </c>
      <c r="C77" s="106" t="s">
        <v>286</v>
      </c>
      <c r="D77" s="243" t="s">
        <v>331</v>
      </c>
      <c r="E77" s="244">
        <v>2004</v>
      </c>
      <c r="F77" s="172">
        <v>2004</v>
      </c>
      <c r="G77" s="245">
        <f>SUM(H77:I77)</f>
        <v>10800</v>
      </c>
      <c r="H77" s="246">
        <v>0</v>
      </c>
      <c r="I77" s="152">
        <v>10800</v>
      </c>
      <c r="J77" s="171">
        <v>10800</v>
      </c>
      <c r="K77" s="164">
        <v>0</v>
      </c>
    </row>
    <row r="78" spans="1:11" ht="12.75">
      <c r="A78" s="93"/>
      <c r="B78" s="104"/>
      <c r="C78" s="106"/>
      <c r="D78" s="243"/>
      <c r="E78" s="237"/>
      <c r="F78" s="238"/>
      <c r="G78" s="245"/>
      <c r="H78" s="228"/>
      <c r="I78" s="160"/>
      <c r="J78" s="176"/>
      <c r="K78" s="177"/>
    </row>
    <row r="79" spans="1:11" s="165" customFormat="1" ht="12.75">
      <c r="A79" s="93"/>
      <c r="B79" s="131" t="s">
        <v>332</v>
      </c>
      <c r="C79" s="157"/>
      <c r="D79" s="247"/>
      <c r="E79" s="248"/>
      <c r="F79" s="146"/>
      <c r="G79" s="245"/>
      <c r="H79" s="249">
        <f>SUM(H80)</f>
        <v>0</v>
      </c>
      <c r="I79" s="160">
        <f>SUM(I80)</f>
        <v>10000</v>
      </c>
      <c r="J79" s="250">
        <f>SUM(J80)</f>
        <v>10000</v>
      </c>
      <c r="K79" s="251">
        <f>SUM(K80)</f>
        <v>0</v>
      </c>
    </row>
    <row r="80" spans="1:11" s="165" customFormat="1" ht="12.75">
      <c r="A80" s="93"/>
      <c r="B80" s="140" t="s">
        <v>333</v>
      </c>
      <c r="C80" s="172"/>
      <c r="D80" s="134" t="s">
        <v>334</v>
      </c>
      <c r="E80" s="252">
        <v>2004</v>
      </c>
      <c r="F80" s="141">
        <v>2004</v>
      </c>
      <c r="G80" s="245">
        <f>SUM(H80:I80)</f>
        <v>10000</v>
      </c>
      <c r="H80" s="135">
        <v>0</v>
      </c>
      <c r="I80" s="152">
        <v>10000</v>
      </c>
      <c r="J80" s="171">
        <v>10000</v>
      </c>
      <c r="K80" s="164">
        <v>0</v>
      </c>
    </row>
    <row r="81" spans="1:11" s="165" customFormat="1" ht="12.75">
      <c r="A81" s="93"/>
      <c r="B81" s="140"/>
      <c r="C81" s="172"/>
      <c r="D81" s="134"/>
      <c r="E81" s="252"/>
      <c r="F81" s="141"/>
      <c r="G81" s="245"/>
      <c r="H81" s="135"/>
      <c r="I81" s="152"/>
      <c r="J81" s="171"/>
      <c r="K81" s="164"/>
    </row>
    <row r="82" spans="1:11" s="165" customFormat="1" ht="12.75">
      <c r="A82" s="93"/>
      <c r="B82" s="131" t="s">
        <v>335</v>
      </c>
      <c r="C82" s="172"/>
      <c r="D82" s="134"/>
      <c r="E82" s="252"/>
      <c r="F82" s="141"/>
      <c r="G82" s="245"/>
      <c r="H82" s="249">
        <f>SUM(H83:H85)</f>
        <v>0</v>
      </c>
      <c r="I82" s="160">
        <f>SUM(I83:I85)</f>
        <v>5969</v>
      </c>
      <c r="J82" s="250">
        <f>SUM(J83:J85)</f>
        <v>5969</v>
      </c>
      <c r="K82" s="251">
        <f>SUM(K83:K85)</f>
        <v>0</v>
      </c>
    </row>
    <row r="83" spans="1:11" s="165" customFormat="1" ht="12.75">
      <c r="A83" s="93"/>
      <c r="B83" s="140" t="s">
        <v>336</v>
      </c>
      <c r="C83" s="172"/>
      <c r="D83" s="134"/>
      <c r="E83" s="252"/>
      <c r="F83" s="141"/>
      <c r="G83" s="245"/>
      <c r="H83" s="135"/>
      <c r="I83" s="152"/>
      <c r="J83" s="171"/>
      <c r="K83" s="164"/>
    </row>
    <row r="84" spans="1:11" s="165" customFormat="1" ht="12.75">
      <c r="A84" s="93"/>
      <c r="B84" s="253" t="s">
        <v>337</v>
      </c>
      <c r="C84" s="172"/>
      <c r="D84" s="134"/>
      <c r="E84" s="252"/>
      <c r="F84" s="141"/>
      <c r="G84" s="245"/>
      <c r="H84" s="135"/>
      <c r="I84" s="152"/>
      <c r="J84" s="171"/>
      <c r="K84" s="164"/>
    </row>
    <row r="85" spans="1:11" s="165" customFormat="1" ht="13.5" thickBot="1">
      <c r="A85" s="93"/>
      <c r="B85" s="254" t="s">
        <v>338</v>
      </c>
      <c r="C85" s="255"/>
      <c r="D85" s="256" t="s">
        <v>339</v>
      </c>
      <c r="E85" s="252">
        <v>2004</v>
      </c>
      <c r="F85" s="141">
        <v>2004</v>
      </c>
      <c r="G85" s="245">
        <f>SUM(H85:I85)</f>
        <v>5969</v>
      </c>
      <c r="H85" s="135">
        <v>0</v>
      </c>
      <c r="I85" s="152">
        <v>5969</v>
      </c>
      <c r="J85" s="186">
        <v>5969</v>
      </c>
      <c r="K85" s="164">
        <v>0</v>
      </c>
    </row>
    <row r="86" spans="1:11" s="165" customFormat="1" ht="13.5" thickBot="1">
      <c r="A86" s="93"/>
      <c r="B86" s="257"/>
      <c r="C86" s="258"/>
      <c r="D86" s="259" t="s">
        <v>340</v>
      </c>
      <c r="E86" s="260"/>
      <c r="F86" s="261"/>
      <c r="G86" s="262"/>
      <c r="H86" s="263"/>
      <c r="I86" s="264">
        <f>SUM(I76+I79+I82)</f>
        <v>26769</v>
      </c>
      <c r="J86" s="264">
        <f>SUM(J76+J79+J82)</f>
        <v>26769</v>
      </c>
      <c r="K86" s="264">
        <f>SUM(K76+K79+K82)</f>
        <v>0</v>
      </c>
    </row>
    <row r="87" spans="1:11" s="165" customFormat="1" ht="12.75">
      <c r="A87" s="93"/>
      <c r="B87" s="157"/>
      <c r="C87" s="157"/>
      <c r="D87" s="146"/>
      <c r="E87" s="146"/>
      <c r="F87" s="146"/>
      <c r="G87" s="265"/>
      <c r="H87" s="249"/>
      <c r="I87" s="249"/>
      <c r="J87" s="249"/>
      <c r="K87" s="249"/>
    </row>
    <row r="88" spans="1:11" s="165" customFormat="1" ht="12.75">
      <c r="A88" s="93"/>
      <c r="B88" s="157"/>
      <c r="C88" s="157"/>
      <c r="D88" s="146"/>
      <c r="E88" s="146"/>
      <c r="F88" s="146"/>
      <c r="G88" s="265"/>
      <c r="H88" s="249"/>
      <c r="I88" s="249"/>
      <c r="J88" s="249"/>
      <c r="K88" s="249"/>
    </row>
    <row r="89" spans="1:11" s="165" customFormat="1" ht="12.75">
      <c r="A89" s="93"/>
      <c r="B89" s="157"/>
      <c r="C89" s="157"/>
      <c r="D89" s="146"/>
      <c r="E89" s="146"/>
      <c r="F89" s="146"/>
      <c r="G89" s="265"/>
      <c r="H89" s="249"/>
      <c r="I89" s="249"/>
      <c r="J89" s="249"/>
      <c r="K89" s="249"/>
    </row>
    <row r="90" spans="1:11" s="165" customFormat="1" ht="13.5" thickBot="1">
      <c r="A90" s="93"/>
      <c r="B90" s="157" t="s">
        <v>341</v>
      </c>
      <c r="C90" s="157"/>
      <c r="D90" s="146"/>
      <c r="E90" s="146"/>
      <c r="F90" s="146"/>
      <c r="G90" s="265"/>
      <c r="H90" s="249"/>
      <c r="I90" s="249"/>
      <c r="J90" s="249"/>
      <c r="K90" s="249"/>
    </row>
    <row r="91" spans="1:11" s="165" customFormat="1" ht="12.75">
      <c r="A91" s="93"/>
      <c r="B91" s="94" t="s">
        <v>266</v>
      </c>
      <c r="C91" s="95"/>
      <c r="D91" s="221" t="s">
        <v>342</v>
      </c>
      <c r="E91" s="221"/>
      <c r="F91" s="96"/>
      <c r="G91" s="266" t="s">
        <v>343</v>
      </c>
      <c r="H91" s="267"/>
      <c r="I91" s="97" t="s">
        <v>344</v>
      </c>
      <c r="J91" s="268" t="s">
        <v>278</v>
      </c>
      <c r="K91" s="269"/>
    </row>
    <row r="92" spans="1:11" s="165" customFormat="1" ht="13.5" thickBot="1">
      <c r="A92" s="93"/>
      <c r="B92" s="270"/>
      <c r="C92" s="114"/>
      <c r="D92" s="115"/>
      <c r="E92" s="271"/>
      <c r="F92" s="271"/>
      <c r="G92" s="272"/>
      <c r="H92" s="273"/>
      <c r="I92" s="274"/>
      <c r="J92" s="275" t="s">
        <v>281</v>
      </c>
      <c r="K92" s="182"/>
    </row>
    <row r="93" spans="1:11" s="165" customFormat="1" ht="12.75">
      <c r="A93" s="93"/>
      <c r="B93" s="276" t="s">
        <v>305</v>
      </c>
      <c r="C93" s="277"/>
      <c r="D93" s="235" t="s">
        <v>345</v>
      </c>
      <c r="E93" s="278"/>
      <c r="F93" s="278"/>
      <c r="G93" s="279"/>
      <c r="H93" s="280"/>
      <c r="I93" s="102"/>
      <c r="J93" s="274"/>
      <c r="K93" s="167"/>
    </row>
    <row r="94" spans="1:11" s="165" customFormat="1" ht="12.75">
      <c r="A94" s="93"/>
      <c r="B94" s="276" t="s">
        <v>306</v>
      </c>
      <c r="C94" s="105"/>
      <c r="D94" s="106" t="s">
        <v>346</v>
      </c>
      <c r="E94" s="238"/>
      <c r="F94" s="238"/>
      <c r="G94" s="281"/>
      <c r="H94" s="282">
        <v>86</v>
      </c>
      <c r="I94" s="283">
        <v>85312</v>
      </c>
      <c r="J94" s="284">
        <v>85312</v>
      </c>
      <c r="K94" s="155"/>
    </row>
    <row r="95" spans="1:11" s="165" customFormat="1" ht="13.5" thickBot="1">
      <c r="A95" s="93"/>
      <c r="B95" s="285" t="s">
        <v>307</v>
      </c>
      <c r="C95" s="105"/>
      <c r="D95" s="106"/>
      <c r="E95" s="238"/>
      <c r="F95" s="238"/>
      <c r="G95" s="281"/>
      <c r="H95" s="286"/>
      <c r="I95" s="274"/>
      <c r="J95" s="274"/>
      <c r="K95" s="167"/>
    </row>
    <row r="96" spans="1:11" s="165" customFormat="1" ht="12.75">
      <c r="A96" s="93"/>
      <c r="B96" s="277"/>
      <c r="C96" s="235"/>
      <c r="D96" s="235"/>
      <c r="E96" s="278"/>
      <c r="F96" s="278"/>
      <c r="G96" s="287"/>
      <c r="H96" s="288"/>
      <c r="I96" s="289"/>
      <c r="J96" s="290"/>
      <c r="K96" s="269"/>
    </row>
    <row r="97" spans="2:11" ht="15.75" thickBot="1">
      <c r="B97" s="291"/>
      <c r="C97" s="292"/>
      <c r="D97" s="293" t="s">
        <v>347</v>
      </c>
      <c r="E97" s="294"/>
      <c r="F97" s="295"/>
      <c r="G97" s="294"/>
      <c r="H97" s="292"/>
      <c r="I97" s="481">
        <f>SUM(I68+I86+I94)</f>
        <v>1507481</v>
      </c>
      <c r="J97" s="296">
        <f>SUM(J68+J86+J94)</f>
        <v>1507481</v>
      </c>
      <c r="K97" s="297">
        <f>SUM(K68+K86)</f>
        <v>0</v>
      </c>
    </row>
    <row r="98" spans="2:11" ht="15.75" thickTop="1">
      <c r="B98" s="132"/>
      <c r="C98" s="132"/>
      <c r="D98" s="298"/>
      <c r="E98" s="299"/>
      <c r="F98" s="300"/>
      <c r="G98" s="299"/>
      <c r="H98" s="132"/>
      <c r="I98" s="301"/>
      <c r="J98" s="302"/>
      <c r="K98" s="302"/>
    </row>
    <row r="99" ht="12.75">
      <c r="I99" s="89"/>
    </row>
    <row r="100" ht="12.75">
      <c r="H100" s="303" t="s">
        <v>348</v>
      </c>
    </row>
    <row r="101" spans="5:8" ht="12.75">
      <c r="E101" s="304"/>
      <c r="H101" s="303" t="s">
        <v>349</v>
      </c>
    </row>
    <row r="102" spans="5:8" ht="12.75">
      <c r="E102" s="305"/>
      <c r="H102" s="303"/>
    </row>
    <row r="103" spans="5:8" ht="12.75">
      <c r="E103" s="305"/>
      <c r="H103" s="303"/>
    </row>
    <row r="104" ht="12.75">
      <c r="H104" s="12" t="s">
        <v>350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E14">
      <selection activeCell="L27" sqref="L27"/>
    </sheetView>
  </sheetViews>
  <sheetFormatPr defaultColWidth="9.00390625" defaultRowHeight="12.75"/>
  <cols>
    <col min="2" max="2" width="21.375" style="0" customWidth="1"/>
    <col min="3" max="3" width="11.875" style="0" customWidth="1"/>
    <col min="4" max="4" width="5.875" style="0" customWidth="1"/>
    <col min="5" max="5" width="6.00390625" style="0" customWidth="1"/>
    <col min="6" max="6" width="21.375" style="0" customWidth="1"/>
    <col min="7" max="7" width="12.625" style="0" customWidth="1"/>
    <col min="8" max="8" width="10.25390625" style="0" customWidth="1"/>
    <col min="9" max="10" width="10.125" style="0" customWidth="1"/>
    <col min="11" max="11" width="9.875" style="0" customWidth="1"/>
    <col min="13" max="13" width="7.375" style="0" customWidth="1"/>
  </cols>
  <sheetData>
    <row r="1" spans="4:9" ht="12.75">
      <c r="D1" s="89"/>
      <c r="E1" s="89"/>
      <c r="F1" s="306"/>
      <c r="H1" s="90"/>
      <c r="I1" s="90" t="s">
        <v>351</v>
      </c>
    </row>
    <row r="2" spans="3:9" ht="15">
      <c r="C2" s="88" t="s">
        <v>260</v>
      </c>
      <c r="D2" s="89"/>
      <c r="E2" s="90"/>
      <c r="F2" s="307"/>
      <c r="I2" s="10" t="s">
        <v>352</v>
      </c>
    </row>
    <row r="3" spans="4:9" ht="15">
      <c r="D3" s="88" t="s">
        <v>353</v>
      </c>
      <c r="E3" s="90"/>
      <c r="F3" s="307"/>
      <c r="I3" s="2" t="s">
        <v>354</v>
      </c>
    </row>
    <row r="4" spans="3:6" ht="15.75">
      <c r="C4" s="308" t="s">
        <v>355</v>
      </c>
      <c r="D4" s="90"/>
      <c r="E4" s="90"/>
      <c r="F4" s="307"/>
    </row>
    <row r="6" spans="3:6" ht="16.5" thickBot="1">
      <c r="C6" s="91"/>
      <c r="D6" s="309"/>
      <c r="E6" s="310"/>
      <c r="F6" s="306"/>
    </row>
    <row r="7" spans="1:11" ht="13.5" thickBot="1">
      <c r="A7" s="97"/>
      <c r="B7" s="98"/>
      <c r="C7" s="311" t="s">
        <v>356</v>
      </c>
      <c r="D7" s="312" t="s">
        <v>357</v>
      </c>
      <c r="E7" s="98"/>
      <c r="F7" s="100" t="s">
        <v>358</v>
      </c>
      <c r="G7" s="313" t="s">
        <v>359</v>
      </c>
      <c r="H7" s="314"/>
      <c r="I7" s="315" t="s">
        <v>360</v>
      </c>
      <c r="J7" s="316"/>
      <c r="K7" s="317"/>
    </row>
    <row r="8" spans="1:11" ht="12.75">
      <c r="A8" s="318" t="s">
        <v>361</v>
      </c>
      <c r="B8" s="243"/>
      <c r="C8" s="159" t="s">
        <v>362</v>
      </c>
      <c r="D8" s="281" t="s">
        <v>363</v>
      </c>
      <c r="E8" s="227" t="s">
        <v>364</v>
      </c>
      <c r="F8" s="319" t="s">
        <v>365</v>
      </c>
      <c r="G8" s="319" t="s">
        <v>366</v>
      </c>
      <c r="H8" s="320" t="s">
        <v>270</v>
      </c>
      <c r="I8" s="321"/>
      <c r="J8" s="322"/>
      <c r="K8" s="322"/>
    </row>
    <row r="9" spans="1:11" ht="12.75">
      <c r="A9" s="105"/>
      <c r="B9" s="243"/>
      <c r="C9" s="159"/>
      <c r="D9" s="323"/>
      <c r="E9" s="227"/>
      <c r="F9" s="324"/>
      <c r="G9" s="110"/>
      <c r="H9" s="93" t="s">
        <v>367</v>
      </c>
      <c r="I9" s="325">
        <v>2004</v>
      </c>
      <c r="J9" s="326">
        <v>2005</v>
      </c>
      <c r="K9" s="326">
        <v>2006</v>
      </c>
    </row>
    <row r="10" spans="1:11" ht="13.5" thickBot="1">
      <c r="A10" s="105"/>
      <c r="B10" s="243"/>
      <c r="C10" s="159"/>
      <c r="D10" s="323"/>
      <c r="E10" s="227"/>
      <c r="F10" s="324"/>
      <c r="G10" s="110"/>
      <c r="H10" s="93" t="s">
        <v>368</v>
      </c>
      <c r="I10" s="325"/>
      <c r="J10" s="326"/>
      <c r="K10" s="326"/>
    </row>
    <row r="11" spans="1:13" ht="13.5" thickBot="1">
      <c r="A11" s="327"/>
      <c r="B11" s="328" t="s">
        <v>369</v>
      </c>
      <c r="C11" s="316"/>
      <c r="D11" s="329"/>
      <c r="E11" s="330"/>
      <c r="F11" s="331"/>
      <c r="G11" s="264">
        <f>SUM(G12+G16+G20+G24)</f>
        <v>7635131</v>
      </c>
      <c r="H11" s="263">
        <f>SUM(H12+H16+H20+H24)</f>
        <v>178691</v>
      </c>
      <c r="I11" s="264">
        <f>SUM(I12+I16+I20+I24)</f>
        <v>860000</v>
      </c>
      <c r="J11" s="263">
        <f>SUM(J12+J16+J20+J24)</f>
        <v>4596440</v>
      </c>
      <c r="K11" s="264">
        <f>SUM(K12+K16+K20+K24)</f>
        <v>2000000</v>
      </c>
      <c r="L11" s="89"/>
      <c r="M11" s="332"/>
    </row>
    <row r="12" spans="1:11" ht="12.75">
      <c r="A12" s="277" t="s">
        <v>370</v>
      </c>
      <c r="B12" s="236"/>
      <c r="C12" s="106"/>
      <c r="D12" s="333"/>
      <c r="E12" s="140"/>
      <c r="F12" s="334" t="s">
        <v>48</v>
      </c>
      <c r="G12" s="335">
        <f aca="true" t="shared" si="0" ref="G12:G23">SUM(H12:K12)</f>
        <v>978691</v>
      </c>
      <c r="H12" s="336">
        <f>SUM(H13:H15)</f>
        <v>178691</v>
      </c>
      <c r="I12" s="337">
        <f>SUM(I13:I15)</f>
        <v>800000</v>
      </c>
      <c r="J12" s="338">
        <f>SUM(J13:J15)</f>
        <v>0</v>
      </c>
      <c r="K12" s="339">
        <f>SUM(K13:K15)</f>
        <v>0</v>
      </c>
    </row>
    <row r="13" spans="1:13" ht="12.75">
      <c r="A13" s="105" t="s">
        <v>371</v>
      </c>
      <c r="B13" s="243"/>
      <c r="C13" s="106" t="s">
        <v>372</v>
      </c>
      <c r="D13" s="340">
        <v>2003</v>
      </c>
      <c r="E13" s="340">
        <v>2004</v>
      </c>
      <c r="F13" s="341" t="s">
        <v>373</v>
      </c>
      <c r="G13" s="245">
        <f t="shared" si="0"/>
        <v>578691</v>
      </c>
      <c r="H13" s="342">
        <v>178691</v>
      </c>
      <c r="I13" s="299">
        <v>400000</v>
      </c>
      <c r="J13" s="342">
        <v>0</v>
      </c>
      <c r="K13" s="144">
        <v>0</v>
      </c>
      <c r="L13" s="89"/>
      <c r="M13" s="343"/>
    </row>
    <row r="14" spans="1:13" ht="12.75">
      <c r="A14" s="285" t="s">
        <v>374</v>
      </c>
      <c r="B14" s="344"/>
      <c r="C14" s="106" t="s">
        <v>375</v>
      </c>
      <c r="D14" s="345"/>
      <c r="E14" s="140"/>
      <c r="F14" s="341" t="s">
        <v>376</v>
      </c>
      <c r="G14" s="245">
        <f t="shared" si="0"/>
        <v>400000</v>
      </c>
      <c r="H14" s="152">
        <v>0</v>
      </c>
      <c r="I14" s="299">
        <v>400000</v>
      </c>
      <c r="J14" s="342"/>
      <c r="K14" s="144">
        <v>0</v>
      </c>
      <c r="L14" s="89"/>
      <c r="M14" s="343"/>
    </row>
    <row r="15" spans="1:13" ht="12.75">
      <c r="A15" s="346"/>
      <c r="B15" s="347"/>
      <c r="C15" s="348"/>
      <c r="D15" s="349"/>
      <c r="E15" s="349"/>
      <c r="F15" s="350" t="s">
        <v>377</v>
      </c>
      <c r="G15" s="351">
        <f t="shared" si="0"/>
        <v>0</v>
      </c>
      <c r="H15" s="352">
        <v>0</v>
      </c>
      <c r="I15" s="353">
        <v>0</v>
      </c>
      <c r="J15" s="354"/>
      <c r="K15" s="355">
        <v>0</v>
      </c>
      <c r="L15" s="89"/>
      <c r="M15" s="343"/>
    </row>
    <row r="16" spans="1:11" ht="12.75">
      <c r="A16" s="285" t="s">
        <v>378</v>
      </c>
      <c r="B16" s="344"/>
      <c r="C16" s="106" t="s">
        <v>372</v>
      </c>
      <c r="D16" s="340">
        <v>2004</v>
      </c>
      <c r="E16" s="340">
        <v>2005</v>
      </c>
      <c r="F16" s="356" t="s">
        <v>48</v>
      </c>
      <c r="G16" s="357">
        <f>SUM(H16:K16)</f>
        <v>2536440</v>
      </c>
      <c r="H16" s="358">
        <f>SUM(H17:H19)</f>
        <v>0</v>
      </c>
      <c r="I16" s="359">
        <f>SUM(I17:I19)</f>
        <v>60000</v>
      </c>
      <c r="J16" s="358">
        <f>SUM(J17:J19)</f>
        <v>2476440</v>
      </c>
      <c r="K16" s="360">
        <f>SUM(K17:K19)</f>
        <v>0</v>
      </c>
    </row>
    <row r="17" spans="1:11" ht="12.75">
      <c r="A17" s="105"/>
      <c r="B17" s="243"/>
      <c r="C17" s="106" t="s">
        <v>375</v>
      </c>
      <c r="D17" s="345"/>
      <c r="E17" s="140"/>
      <c r="F17" s="341" t="s">
        <v>373</v>
      </c>
      <c r="G17" s="245">
        <f>SUM(H17:K17)</f>
        <v>93610</v>
      </c>
      <c r="H17" s="342"/>
      <c r="I17" s="299">
        <v>60000</v>
      </c>
      <c r="J17" s="342">
        <v>33610</v>
      </c>
      <c r="K17" s="144">
        <v>0</v>
      </c>
    </row>
    <row r="18" spans="1:11" ht="12.75">
      <c r="A18" s="361"/>
      <c r="B18" s="344"/>
      <c r="C18" s="141"/>
      <c r="D18" s="140"/>
      <c r="E18" s="140"/>
      <c r="F18" s="341" t="s">
        <v>376</v>
      </c>
      <c r="G18" s="245">
        <f>SUM(H18:K18)</f>
        <v>563000</v>
      </c>
      <c r="H18" s="152">
        <v>0</v>
      </c>
      <c r="I18" s="299"/>
      <c r="J18" s="342">
        <v>563000</v>
      </c>
      <c r="K18" s="144">
        <v>0</v>
      </c>
    </row>
    <row r="19" spans="1:11" ht="12.75">
      <c r="A19" s="346"/>
      <c r="B19" s="347"/>
      <c r="C19" s="348"/>
      <c r="D19" s="349"/>
      <c r="E19" s="349"/>
      <c r="F19" s="350" t="s">
        <v>379</v>
      </c>
      <c r="G19" s="351">
        <f>SUM(H19:K19)</f>
        <v>1879830</v>
      </c>
      <c r="H19" s="352">
        <v>0</v>
      </c>
      <c r="I19" s="353"/>
      <c r="J19" s="354">
        <v>1879830</v>
      </c>
      <c r="K19" s="355">
        <v>0</v>
      </c>
    </row>
    <row r="20" spans="1:11" ht="12.75">
      <c r="A20" s="285" t="s">
        <v>380</v>
      </c>
      <c r="B20" s="243"/>
      <c r="C20" s="106" t="s">
        <v>372</v>
      </c>
      <c r="D20" s="340">
        <v>2005</v>
      </c>
      <c r="E20" s="340">
        <v>2005</v>
      </c>
      <c r="F20" s="334" t="s">
        <v>48</v>
      </c>
      <c r="G20" s="335">
        <f t="shared" si="0"/>
        <v>2120000</v>
      </c>
      <c r="H20" s="338">
        <v>0</v>
      </c>
      <c r="I20" s="362">
        <f>SUM(I21:I23)</f>
        <v>0</v>
      </c>
      <c r="J20" s="363">
        <f>SUM(J21:J23)</f>
        <v>2120000</v>
      </c>
      <c r="K20" s="364">
        <f>SUM(K21:K23)</f>
        <v>0</v>
      </c>
    </row>
    <row r="21" spans="1:11" ht="12.75">
      <c r="A21" s="105"/>
      <c r="B21" s="243"/>
      <c r="C21" s="106" t="s">
        <v>375</v>
      </c>
      <c r="D21" s="140"/>
      <c r="E21" s="140"/>
      <c r="F21" s="341" t="s">
        <v>373</v>
      </c>
      <c r="G21" s="152">
        <f t="shared" si="0"/>
        <v>85702</v>
      </c>
      <c r="H21" s="152"/>
      <c r="I21" s="299"/>
      <c r="J21" s="342">
        <v>85702</v>
      </c>
      <c r="K21" s="144">
        <v>0</v>
      </c>
    </row>
    <row r="22" spans="1:11" ht="12.75">
      <c r="A22" s="361"/>
      <c r="B22" s="365"/>
      <c r="C22" s="141"/>
      <c r="D22" s="140"/>
      <c r="E22" s="140"/>
      <c r="F22" s="341" t="s">
        <v>376</v>
      </c>
      <c r="G22" s="152">
        <f t="shared" si="0"/>
        <v>469000</v>
      </c>
      <c r="H22" s="152"/>
      <c r="I22" s="299"/>
      <c r="J22" s="342">
        <v>469000</v>
      </c>
      <c r="K22" s="144">
        <v>0</v>
      </c>
    </row>
    <row r="23" spans="1:11" ht="12.75">
      <c r="A23" s="346"/>
      <c r="B23" s="347"/>
      <c r="C23" s="348"/>
      <c r="D23" s="349"/>
      <c r="E23" s="349"/>
      <c r="F23" s="350" t="s">
        <v>377</v>
      </c>
      <c r="G23" s="352">
        <f t="shared" si="0"/>
        <v>1565298</v>
      </c>
      <c r="H23" s="352"/>
      <c r="I23" s="366"/>
      <c r="J23" s="367">
        <v>1565298</v>
      </c>
      <c r="K23" s="368">
        <v>0</v>
      </c>
    </row>
    <row r="24" spans="1:11" ht="12.75">
      <c r="A24" s="285" t="s">
        <v>381</v>
      </c>
      <c r="B24" s="243"/>
      <c r="C24" s="106" t="s">
        <v>372</v>
      </c>
      <c r="D24" s="340">
        <v>2006</v>
      </c>
      <c r="E24" s="340">
        <v>2006</v>
      </c>
      <c r="F24" s="334" t="s">
        <v>48</v>
      </c>
      <c r="G24" s="335">
        <f>SUM(H24:K24)</f>
        <v>2000000</v>
      </c>
      <c r="H24" s="338">
        <v>0</v>
      </c>
      <c r="I24" s="362">
        <f>SUM(I25:I27)</f>
        <v>0</v>
      </c>
      <c r="J24" s="363">
        <f>SUM(J25:J27)</f>
        <v>0</v>
      </c>
      <c r="K24" s="364">
        <f>SUM(K25:K27)</f>
        <v>2000000</v>
      </c>
    </row>
    <row r="25" spans="1:11" ht="12.75">
      <c r="A25" s="105"/>
      <c r="B25" s="243"/>
      <c r="C25" s="106" t="s">
        <v>375</v>
      </c>
      <c r="D25" s="140"/>
      <c r="E25" s="140"/>
      <c r="F25" s="341" t="s">
        <v>373</v>
      </c>
      <c r="G25" s="152">
        <f>SUM(H25:K25)</f>
        <v>50000</v>
      </c>
      <c r="H25" s="152"/>
      <c r="I25" s="299"/>
      <c r="J25" s="342"/>
      <c r="K25" s="144">
        <v>50000</v>
      </c>
    </row>
    <row r="26" spans="1:11" ht="12.75">
      <c r="A26" s="361"/>
      <c r="B26" s="365"/>
      <c r="C26" s="141"/>
      <c r="D26" s="140"/>
      <c r="E26" s="140"/>
      <c r="F26" s="341" t="s">
        <v>376</v>
      </c>
      <c r="G26" s="152">
        <f>SUM(H26:K26)</f>
        <v>450000</v>
      </c>
      <c r="H26" s="152"/>
      <c r="I26" s="299"/>
      <c r="J26" s="342"/>
      <c r="K26" s="144">
        <v>450000</v>
      </c>
    </row>
    <row r="27" spans="1:11" ht="13.5" thickBot="1">
      <c r="A27" s="369"/>
      <c r="B27" s="370"/>
      <c r="C27" s="180"/>
      <c r="D27" s="371"/>
      <c r="E27" s="371"/>
      <c r="F27" s="372" t="s">
        <v>377</v>
      </c>
      <c r="G27" s="373">
        <f>SUM(H27:K27)</f>
        <v>1500000</v>
      </c>
      <c r="H27" s="373"/>
      <c r="I27" s="374"/>
      <c r="J27" s="375"/>
      <c r="K27" s="376">
        <v>1500000</v>
      </c>
    </row>
    <row r="30" ht="12.75">
      <c r="H30" s="303" t="s">
        <v>348</v>
      </c>
    </row>
    <row r="31" ht="12.75">
      <c r="H31" s="303" t="s">
        <v>349</v>
      </c>
    </row>
    <row r="32" ht="12.75">
      <c r="H32" s="303"/>
    </row>
    <row r="33" ht="12.75">
      <c r="H33" s="303"/>
    </row>
    <row r="34" ht="12.75">
      <c r="H34" s="12" t="s">
        <v>350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7"/>
  <sheetViews>
    <sheetView tabSelected="1" workbookViewId="0" topLeftCell="A22">
      <selection activeCell="H44" sqref="H44"/>
    </sheetView>
  </sheetViews>
  <sheetFormatPr defaultColWidth="9.00390625" defaultRowHeight="12.75"/>
  <cols>
    <col min="1" max="1" width="7.625" style="2" customWidth="1"/>
    <col min="2" max="2" width="26.125" style="2" customWidth="1"/>
    <col min="3" max="3" width="6.875" style="391" customWidth="1"/>
    <col min="4" max="4" width="5.75390625" style="391" customWidth="1"/>
    <col min="5" max="5" width="6.875" style="391" customWidth="1"/>
    <col min="6" max="8" width="6.625" style="391" customWidth="1"/>
    <col min="9" max="10" width="5.875" style="391" customWidth="1"/>
    <col min="11" max="11" width="4.875" style="391" customWidth="1"/>
    <col min="12" max="12" width="5.625" style="391" customWidth="1"/>
    <col min="13" max="13" width="5.875" style="391" customWidth="1"/>
    <col min="14" max="14" width="5.625" style="391" customWidth="1"/>
    <col min="15" max="15" width="6.00390625" style="391" customWidth="1"/>
    <col min="16" max="16" width="6.00390625" style="394" customWidth="1"/>
    <col min="17" max="17" width="5.25390625" style="391" customWidth="1"/>
    <col min="18" max="18" width="6.75390625" style="393" customWidth="1"/>
    <col min="19" max="19" width="9.125" style="391" customWidth="1"/>
    <col min="20" max="20" width="8.375" style="391" customWidth="1"/>
    <col min="21" max="16384" width="9.125" style="391" customWidth="1"/>
  </cols>
  <sheetData>
    <row r="1" spans="4:17" ht="12.75">
      <c r="D1" s="1" t="s">
        <v>394</v>
      </c>
      <c r="N1" s="2" t="s">
        <v>395</v>
      </c>
      <c r="P1" s="392"/>
      <c r="Q1" s="2"/>
    </row>
    <row r="2" spans="4:17" ht="12.75">
      <c r="D2" s="1"/>
      <c r="E2" s="391" t="s">
        <v>396</v>
      </c>
      <c r="N2" s="2" t="s">
        <v>397</v>
      </c>
      <c r="P2" s="392"/>
      <c r="Q2" s="2"/>
    </row>
    <row r="3" spans="2:17" ht="13.5" thickBot="1">
      <c r="B3" s="7" t="s">
        <v>398</v>
      </c>
      <c r="C3" s="1" t="s">
        <v>399</v>
      </c>
      <c r="P3" s="392"/>
      <c r="Q3" s="2"/>
    </row>
    <row r="4" spans="1:21" ht="12.75" thickBot="1">
      <c r="A4" s="100" t="s">
        <v>400</v>
      </c>
      <c r="B4" s="100" t="s">
        <v>6</v>
      </c>
      <c r="C4" s="395"/>
      <c r="D4" s="330"/>
      <c r="E4" s="330"/>
      <c r="F4" s="261"/>
      <c r="G4" s="261"/>
      <c r="H4" s="330"/>
      <c r="I4" s="261" t="s">
        <v>401</v>
      </c>
      <c r="J4" s="330"/>
      <c r="K4" s="330"/>
      <c r="L4" s="330"/>
      <c r="M4" s="330"/>
      <c r="N4" s="330"/>
      <c r="O4" s="330"/>
      <c r="P4" s="396"/>
      <c r="Q4" s="397"/>
      <c r="R4" s="398"/>
      <c r="S4" s="141"/>
      <c r="T4" s="141"/>
      <c r="U4" s="141"/>
    </row>
    <row r="5" spans="1:21" s="2" customFormat="1" ht="11.25">
      <c r="A5" s="111" t="s">
        <v>402</v>
      </c>
      <c r="B5" s="111"/>
      <c r="C5" s="111" t="s">
        <v>403</v>
      </c>
      <c r="D5" s="111" t="s">
        <v>404</v>
      </c>
      <c r="E5" s="111" t="s">
        <v>405</v>
      </c>
      <c r="F5" s="18" t="s">
        <v>406</v>
      </c>
      <c r="G5" s="111" t="s">
        <v>407</v>
      </c>
      <c r="H5" s="399" t="s">
        <v>375</v>
      </c>
      <c r="I5" s="18" t="s">
        <v>408</v>
      </c>
      <c r="J5" s="111" t="s">
        <v>409</v>
      </c>
      <c r="K5" s="18" t="s">
        <v>410</v>
      </c>
      <c r="L5" s="111" t="s">
        <v>411</v>
      </c>
      <c r="M5" s="111" t="s">
        <v>412</v>
      </c>
      <c r="N5" s="399" t="s">
        <v>413</v>
      </c>
      <c r="O5" s="111" t="s">
        <v>414</v>
      </c>
      <c r="P5" s="400" t="s">
        <v>415</v>
      </c>
      <c r="Q5" s="253" t="s">
        <v>416</v>
      </c>
      <c r="R5" s="401" t="s">
        <v>417</v>
      </c>
      <c r="S5" s="54"/>
      <c r="T5" s="54"/>
      <c r="U5" s="54"/>
    </row>
    <row r="6" spans="1:21" s="2" customFormat="1" ht="12" thickBot="1">
      <c r="A6" s="120"/>
      <c r="B6" s="254"/>
      <c r="C6" s="120" t="s">
        <v>418</v>
      </c>
      <c r="D6" s="402" t="s">
        <v>419</v>
      </c>
      <c r="E6" s="254" t="s">
        <v>420</v>
      </c>
      <c r="F6" s="403" t="s">
        <v>421</v>
      </c>
      <c r="G6" s="120" t="s">
        <v>422</v>
      </c>
      <c r="H6" s="404"/>
      <c r="I6" s="403" t="s">
        <v>423</v>
      </c>
      <c r="J6" s="120" t="s">
        <v>424</v>
      </c>
      <c r="K6" s="403" t="s">
        <v>425</v>
      </c>
      <c r="L6" s="120" t="s">
        <v>426</v>
      </c>
      <c r="M6" s="120" t="s">
        <v>427</v>
      </c>
      <c r="N6" s="404" t="s">
        <v>428</v>
      </c>
      <c r="O6" s="120" t="s">
        <v>425</v>
      </c>
      <c r="P6" s="405" t="s">
        <v>429</v>
      </c>
      <c r="Q6" s="254" t="s">
        <v>423</v>
      </c>
      <c r="R6" s="254"/>
      <c r="S6" s="18"/>
      <c r="T6" s="18"/>
      <c r="U6" s="54"/>
    </row>
    <row r="7" spans="1:21" s="413" customFormat="1" ht="12.75" thickBot="1">
      <c r="A7" s="406" t="s">
        <v>430</v>
      </c>
      <c r="B7" s="407" t="s">
        <v>57</v>
      </c>
      <c r="C7" s="408">
        <f aca="true" t="shared" si="0" ref="C7:R7">SUM(C8)</f>
        <v>0</v>
      </c>
      <c r="D7" s="408">
        <f t="shared" si="0"/>
        <v>0</v>
      </c>
      <c r="E7" s="408">
        <f t="shared" si="0"/>
        <v>0</v>
      </c>
      <c r="F7" s="409">
        <f t="shared" si="0"/>
        <v>0</v>
      </c>
      <c r="G7" s="408">
        <f t="shared" si="0"/>
        <v>0</v>
      </c>
      <c r="H7" s="410">
        <f t="shared" si="0"/>
        <v>500</v>
      </c>
      <c r="I7" s="411">
        <f t="shared" si="0"/>
        <v>0</v>
      </c>
      <c r="J7" s="408">
        <f t="shared" si="0"/>
        <v>0</v>
      </c>
      <c r="K7" s="409">
        <f t="shared" si="0"/>
        <v>0</v>
      </c>
      <c r="L7" s="408">
        <f t="shared" si="0"/>
        <v>0</v>
      </c>
      <c r="M7" s="408">
        <f t="shared" si="0"/>
        <v>0</v>
      </c>
      <c r="N7" s="410">
        <f t="shared" si="0"/>
        <v>0</v>
      </c>
      <c r="O7" s="408">
        <f t="shared" si="0"/>
        <v>0</v>
      </c>
      <c r="P7" s="412">
        <f t="shared" si="0"/>
        <v>0</v>
      </c>
      <c r="Q7" s="408">
        <f t="shared" si="0"/>
        <v>0</v>
      </c>
      <c r="R7" s="408">
        <f t="shared" si="0"/>
        <v>500</v>
      </c>
      <c r="S7" s="265"/>
      <c r="T7" s="265"/>
      <c r="U7" s="265"/>
    </row>
    <row r="8" spans="1:21" s="422" customFormat="1" ht="12">
      <c r="A8" s="414" t="s">
        <v>431</v>
      </c>
      <c r="B8" s="415" t="s">
        <v>70</v>
      </c>
      <c r="C8" s="416">
        <f aca="true" t="shared" si="1" ref="C8:R8">SUM(C9:C9)</f>
        <v>0</v>
      </c>
      <c r="D8" s="416">
        <f t="shared" si="1"/>
        <v>0</v>
      </c>
      <c r="E8" s="416">
        <f t="shared" si="1"/>
        <v>0</v>
      </c>
      <c r="F8" s="417">
        <f t="shared" si="1"/>
        <v>0</v>
      </c>
      <c r="G8" s="416">
        <f t="shared" si="1"/>
        <v>0</v>
      </c>
      <c r="H8" s="418">
        <f t="shared" si="1"/>
        <v>500</v>
      </c>
      <c r="I8" s="416">
        <f t="shared" si="1"/>
        <v>0</v>
      </c>
      <c r="J8" s="416">
        <f t="shared" si="1"/>
        <v>0</v>
      </c>
      <c r="K8" s="416">
        <f t="shared" si="1"/>
        <v>0</v>
      </c>
      <c r="L8" s="416">
        <f t="shared" si="1"/>
        <v>0</v>
      </c>
      <c r="M8" s="416">
        <f t="shared" si="1"/>
        <v>0</v>
      </c>
      <c r="N8" s="418">
        <f t="shared" si="1"/>
        <v>0</v>
      </c>
      <c r="O8" s="416">
        <f t="shared" si="1"/>
        <v>0</v>
      </c>
      <c r="P8" s="419">
        <f t="shared" si="1"/>
        <v>0</v>
      </c>
      <c r="Q8" s="416">
        <f t="shared" si="1"/>
        <v>0</v>
      </c>
      <c r="R8" s="416">
        <f t="shared" si="1"/>
        <v>500</v>
      </c>
      <c r="S8" s="420"/>
      <c r="T8" s="420"/>
      <c r="U8" s="421"/>
    </row>
    <row r="9" spans="1:21" ht="12.75" thickBot="1">
      <c r="A9" s="423"/>
      <c r="B9" s="253" t="s">
        <v>432</v>
      </c>
      <c r="C9" s="424"/>
      <c r="D9" s="425"/>
      <c r="E9" s="424"/>
      <c r="F9" s="425"/>
      <c r="G9" s="424"/>
      <c r="H9" s="399">
        <v>500</v>
      </c>
      <c r="I9" s="425"/>
      <c r="J9" s="424"/>
      <c r="K9" s="425"/>
      <c r="L9" s="424"/>
      <c r="M9" s="424"/>
      <c r="N9" s="177"/>
      <c r="O9" s="424"/>
      <c r="P9" s="426"/>
      <c r="Q9" s="424"/>
      <c r="R9" s="427">
        <f>SUM(C9:Q9)</f>
        <v>500</v>
      </c>
      <c r="S9" s="428"/>
      <c r="T9" s="428"/>
      <c r="U9" s="265"/>
    </row>
    <row r="10" spans="1:21" s="413" customFormat="1" ht="12.75" thickBot="1">
      <c r="A10" s="429" t="s">
        <v>433</v>
      </c>
      <c r="B10" s="407" t="s">
        <v>434</v>
      </c>
      <c r="C10" s="430">
        <f aca="true" t="shared" si="2" ref="C10:R10">SUM(C11)</f>
        <v>0</v>
      </c>
      <c r="D10" s="430">
        <f t="shared" si="2"/>
        <v>0</v>
      </c>
      <c r="E10" s="430">
        <f t="shared" si="2"/>
        <v>0</v>
      </c>
      <c r="F10" s="431">
        <f t="shared" si="2"/>
        <v>0</v>
      </c>
      <c r="G10" s="430">
        <f t="shared" si="2"/>
        <v>0</v>
      </c>
      <c r="H10" s="432">
        <f t="shared" si="2"/>
        <v>5000</v>
      </c>
      <c r="I10" s="433">
        <f t="shared" si="2"/>
        <v>0</v>
      </c>
      <c r="J10" s="430">
        <f t="shared" si="2"/>
        <v>0</v>
      </c>
      <c r="K10" s="431">
        <f t="shared" si="2"/>
        <v>0</v>
      </c>
      <c r="L10" s="430">
        <f t="shared" si="2"/>
        <v>0</v>
      </c>
      <c r="M10" s="430">
        <f t="shared" si="2"/>
        <v>0</v>
      </c>
      <c r="N10" s="432">
        <f t="shared" si="2"/>
        <v>0</v>
      </c>
      <c r="O10" s="430">
        <f t="shared" si="2"/>
        <v>0</v>
      </c>
      <c r="P10" s="434">
        <f t="shared" si="2"/>
        <v>0</v>
      </c>
      <c r="Q10" s="430">
        <f t="shared" si="2"/>
        <v>0</v>
      </c>
      <c r="R10" s="430">
        <f t="shared" si="2"/>
        <v>5000</v>
      </c>
      <c r="S10" s="265"/>
      <c r="T10" s="265"/>
      <c r="U10" s="265"/>
    </row>
    <row r="11" spans="1:21" s="422" customFormat="1" ht="12">
      <c r="A11" s="414" t="s">
        <v>435</v>
      </c>
      <c r="B11" s="415" t="s">
        <v>114</v>
      </c>
      <c r="C11" s="416">
        <f>SUM(C12:C13)</f>
        <v>0</v>
      </c>
      <c r="D11" s="416">
        <f aca="true" t="shared" si="3" ref="D11:R11">SUM(D12:D13)</f>
        <v>0</v>
      </c>
      <c r="E11" s="416">
        <f t="shared" si="3"/>
        <v>0</v>
      </c>
      <c r="F11" s="417">
        <f t="shared" si="3"/>
        <v>0</v>
      </c>
      <c r="G11" s="416">
        <f t="shared" si="3"/>
        <v>0</v>
      </c>
      <c r="H11" s="418">
        <f t="shared" si="3"/>
        <v>5000</v>
      </c>
      <c r="I11" s="416">
        <f t="shared" si="3"/>
        <v>0</v>
      </c>
      <c r="J11" s="416">
        <f t="shared" si="3"/>
        <v>0</v>
      </c>
      <c r="K11" s="416">
        <f t="shared" si="3"/>
        <v>0</v>
      </c>
      <c r="L11" s="416">
        <f t="shared" si="3"/>
        <v>0</v>
      </c>
      <c r="M11" s="416">
        <f t="shared" si="3"/>
        <v>0</v>
      </c>
      <c r="N11" s="418">
        <f t="shared" si="3"/>
        <v>0</v>
      </c>
      <c r="O11" s="416">
        <f t="shared" si="3"/>
        <v>0</v>
      </c>
      <c r="P11" s="419">
        <f t="shared" si="3"/>
        <v>0</v>
      </c>
      <c r="Q11" s="416">
        <f t="shared" si="3"/>
        <v>0</v>
      </c>
      <c r="R11" s="416">
        <f t="shared" si="3"/>
        <v>5000</v>
      </c>
      <c r="S11" s="420"/>
      <c r="T11" s="420"/>
      <c r="U11" s="421"/>
    </row>
    <row r="12" spans="1:21" ht="12">
      <c r="A12" s="423"/>
      <c r="B12" s="253" t="s">
        <v>436</v>
      </c>
      <c r="C12" s="424"/>
      <c r="D12" s="177"/>
      <c r="E12" s="424"/>
      <c r="F12" s="425"/>
      <c r="G12" s="424"/>
      <c r="H12" s="399">
        <v>5000</v>
      </c>
      <c r="I12" s="425"/>
      <c r="J12" s="424"/>
      <c r="K12" s="425"/>
      <c r="L12" s="424"/>
      <c r="M12" s="424"/>
      <c r="N12" s="177"/>
      <c r="O12" s="424"/>
      <c r="P12" s="426"/>
      <c r="Q12" s="424"/>
      <c r="R12" s="427">
        <f>SUM(C12:Q12)</f>
        <v>5000</v>
      </c>
      <c r="S12" s="428"/>
      <c r="T12" s="428"/>
      <c r="U12" s="265"/>
    </row>
    <row r="13" spans="1:21" ht="12.75" thickBot="1">
      <c r="A13" s="423"/>
      <c r="B13" s="253" t="s">
        <v>437</v>
      </c>
      <c r="C13" s="435"/>
      <c r="D13" s="425"/>
      <c r="E13" s="424"/>
      <c r="F13" s="425"/>
      <c r="G13" s="424"/>
      <c r="H13" s="399"/>
      <c r="I13" s="425"/>
      <c r="J13" s="424"/>
      <c r="K13" s="425"/>
      <c r="L13" s="424"/>
      <c r="M13" s="424"/>
      <c r="N13" s="177"/>
      <c r="O13" s="424"/>
      <c r="P13" s="426"/>
      <c r="Q13" s="424"/>
      <c r="R13" s="427">
        <f>SUM(C13:Q13)</f>
        <v>0</v>
      </c>
      <c r="S13" s="428"/>
      <c r="T13" s="428"/>
      <c r="U13" s="265"/>
    </row>
    <row r="14" spans="1:21" s="413" customFormat="1" ht="12.75" thickBot="1">
      <c r="A14" s="429" t="s">
        <v>438</v>
      </c>
      <c r="B14" s="436" t="s">
        <v>439</v>
      </c>
      <c r="C14" s="430">
        <f>SUM(C15)</f>
        <v>300</v>
      </c>
      <c r="D14" s="431">
        <f aca="true" t="shared" si="4" ref="D14:R15">SUM(D15)</f>
        <v>0</v>
      </c>
      <c r="E14" s="430">
        <f t="shared" si="4"/>
        <v>0</v>
      </c>
      <c r="F14" s="431">
        <f t="shared" si="4"/>
        <v>0</v>
      </c>
      <c r="G14" s="430">
        <f t="shared" si="4"/>
        <v>0</v>
      </c>
      <c r="H14" s="432">
        <f t="shared" si="4"/>
        <v>0</v>
      </c>
      <c r="I14" s="431">
        <f t="shared" si="4"/>
        <v>0</v>
      </c>
      <c r="J14" s="430">
        <f t="shared" si="4"/>
        <v>0</v>
      </c>
      <c r="K14" s="431">
        <f t="shared" si="4"/>
        <v>0</v>
      </c>
      <c r="L14" s="430">
        <f t="shared" si="4"/>
        <v>0</v>
      </c>
      <c r="M14" s="430">
        <f t="shared" si="4"/>
        <v>0</v>
      </c>
      <c r="N14" s="432">
        <f t="shared" si="4"/>
        <v>0</v>
      </c>
      <c r="O14" s="430">
        <f t="shared" si="4"/>
        <v>0</v>
      </c>
      <c r="P14" s="434">
        <f t="shared" si="4"/>
        <v>1000</v>
      </c>
      <c r="Q14" s="430">
        <f t="shared" si="4"/>
        <v>0</v>
      </c>
      <c r="R14" s="432">
        <f t="shared" si="4"/>
        <v>1300</v>
      </c>
      <c r="S14" s="265"/>
      <c r="T14" s="265"/>
      <c r="U14" s="265"/>
    </row>
    <row r="15" spans="1:21" s="422" customFormat="1" ht="12">
      <c r="A15" s="437">
        <v>75412</v>
      </c>
      <c r="B15" s="415" t="s">
        <v>135</v>
      </c>
      <c r="C15" s="438">
        <f>SUM(C16)</f>
        <v>300</v>
      </c>
      <c r="D15" s="416">
        <f aca="true" t="shared" si="5" ref="D15:R15">SUM(D16)</f>
        <v>0</v>
      </c>
      <c r="E15" s="438">
        <f t="shared" si="5"/>
        <v>0</v>
      </c>
      <c r="F15" s="417">
        <f t="shared" si="5"/>
        <v>0</v>
      </c>
      <c r="G15" s="416">
        <f t="shared" si="5"/>
        <v>0</v>
      </c>
      <c r="H15" s="438">
        <f t="shared" si="5"/>
        <v>0</v>
      </c>
      <c r="I15" s="416">
        <f t="shared" si="5"/>
        <v>0</v>
      </c>
      <c r="J15" s="438">
        <f t="shared" si="5"/>
        <v>0</v>
      </c>
      <c r="K15" s="416">
        <f t="shared" si="5"/>
        <v>0</v>
      </c>
      <c r="L15" s="416">
        <f t="shared" si="5"/>
        <v>0</v>
      </c>
      <c r="M15" s="416">
        <f t="shared" si="5"/>
        <v>0</v>
      </c>
      <c r="N15" s="438">
        <f t="shared" si="4"/>
        <v>0</v>
      </c>
      <c r="O15" s="416">
        <f t="shared" si="4"/>
        <v>0</v>
      </c>
      <c r="P15" s="419">
        <f t="shared" si="4"/>
        <v>1000</v>
      </c>
      <c r="Q15" s="438">
        <f t="shared" si="4"/>
        <v>0</v>
      </c>
      <c r="R15" s="416">
        <f t="shared" si="5"/>
        <v>1300</v>
      </c>
      <c r="S15" s="420"/>
      <c r="T15" s="420"/>
      <c r="U15" s="421"/>
    </row>
    <row r="16" spans="1:21" ht="12.75" thickBot="1">
      <c r="A16" s="439"/>
      <c r="B16" s="254" t="s">
        <v>436</v>
      </c>
      <c r="C16" s="425">
        <v>300</v>
      </c>
      <c r="D16" s="435"/>
      <c r="E16" s="425"/>
      <c r="F16" s="275"/>
      <c r="G16" s="424"/>
      <c r="H16" s="425"/>
      <c r="I16" s="435"/>
      <c r="J16" s="425"/>
      <c r="K16" s="435"/>
      <c r="L16" s="435"/>
      <c r="M16" s="424"/>
      <c r="N16" s="425"/>
      <c r="O16" s="435"/>
      <c r="P16" s="440">
        <v>1000</v>
      </c>
      <c r="Q16" s="425"/>
      <c r="R16" s="441">
        <f>SUM(C16:Q16)</f>
        <v>1300</v>
      </c>
      <c r="S16" s="428"/>
      <c r="T16" s="428"/>
      <c r="U16" s="265"/>
    </row>
    <row r="17" spans="1:21" s="413" customFormat="1" ht="12.75" thickBot="1">
      <c r="A17" s="429" t="s">
        <v>440</v>
      </c>
      <c r="B17" s="442" t="s">
        <v>441</v>
      </c>
      <c r="C17" s="430">
        <f>SUM(C18+C20)</f>
        <v>0</v>
      </c>
      <c r="D17" s="430">
        <f aca="true" t="shared" si="6" ref="D17:R17">SUM(D18+D20)</f>
        <v>0</v>
      </c>
      <c r="E17" s="430">
        <f t="shared" si="6"/>
        <v>0</v>
      </c>
      <c r="F17" s="430">
        <f t="shared" si="6"/>
        <v>0</v>
      </c>
      <c r="G17" s="430">
        <f t="shared" si="6"/>
        <v>0</v>
      </c>
      <c r="H17" s="430">
        <f t="shared" si="6"/>
        <v>830</v>
      </c>
      <c r="I17" s="430">
        <f t="shared" si="6"/>
        <v>0</v>
      </c>
      <c r="J17" s="430">
        <f t="shared" si="6"/>
        <v>0</v>
      </c>
      <c r="K17" s="430">
        <f t="shared" si="6"/>
        <v>0</v>
      </c>
      <c r="L17" s="430">
        <f t="shared" si="6"/>
        <v>0</v>
      </c>
      <c r="M17" s="430">
        <f t="shared" si="6"/>
        <v>0</v>
      </c>
      <c r="N17" s="430">
        <f t="shared" si="6"/>
        <v>0</v>
      </c>
      <c r="O17" s="430">
        <f t="shared" si="6"/>
        <v>900</v>
      </c>
      <c r="P17" s="430">
        <f t="shared" si="6"/>
        <v>0</v>
      </c>
      <c r="Q17" s="430">
        <f t="shared" si="6"/>
        <v>0</v>
      </c>
      <c r="R17" s="430">
        <f t="shared" si="6"/>
        <v>1730</v>
      </c>
      <c r="S17" s="265"/>
      <c r="T17" s="265"/>
      <c r="U17" s="265"/>
    </row>
    <row r="18" spans="1:21" s="422" customFormat="1" ht="12">
      <c r="A18" s="443" t="s">
        <v>442</v>
      </c>
      <c r="B18" s="444" t="s">
        <v>443</v>
      </c>
      <c r="C18" s="445">
        <f aca="true" t="shared" si="7" ref="C18:R18">SUM(C19)</f>
        <v>0</v>
      </c>
      <c r="D18" s="446">
        <f t="shared" si="7"/>
        <v>0</v>
      </c>
      <c r="E18" s="446">
        <f t="shared" si="7"/>
        <v>0</v>
      </c>
      <c r="F18" s="445">
        <f t="shared" si="7"/>
        <v>0</v>
      </c>
      <c r="G18" s="446">
        <f t="shared" si="7"/>
        <v>0</v>
      </c>
      <c r="H18" s="447">
        <f t="shared" si="7"/>
        <v>300</v>
      </c>
      <c r="I18" s="448">
        <f t="shared" si="7"/>
        <v>0</v>
      </c>
      <c r="J18" s="446">
        <f t="shared" si="7"/>
        <v>0</v>
      </c>
      <c r="K18" s="445">
        <f t="shared" si="7"/>
        <v>0</v>
      </c>
      <c r="L18" s="446">
        <f t="shared" si="7"/>
        <v>0</v>
      </c>
      <c r="M18" s="446">
        <f t="shared" si="7"/>
        <v>0</v>
      </c>
      <c r="N18" s="447">
        <f t="shared" si="7"/>
        <v>0</v>
      </c>
      <c r="O18" s="446">
        <f t="shared" si="7"/>
        <v>0</v>
      </c>
      <c r="P18" s="449">
        <f t="shared" si="7"/>
        <v>0</v>
      </c>
      <c r="Q18" s="446">
        <f t="shared" si="7"/>
        <v>0</v>
      </c>
      <c r="R18" s="446">
        <f t="shared" si="7"/>
        <v>300</v>
      </c>
      <c r="S18" s="420"/>
      <c r="T18" s="420"/>
      <c r="U18" s="421"/>
    </row>
    <row r="19" spans="1:21" ht="12">
      <c r="A19" s="423"/>
      <c r="B19" s="253" t="s">
        <v>436</v>
      </c>
      <c r="C19" s="425"/>
      <c r="D19" s="424"/>
      <c r="E19" s="424"/>
      <c r="F19" s="425"/>
      <c r="G19" s="424"/>
      <c r="H19" s="177">
        <v>300</v>
      </c>
      <c r="I19" s="274"/>
      <c r="J19" s="424"/>
      <c r="K19" s="425"/>
      <c r="L19" s="424"/>
      <c r="M19" s="424"/>
      <c r="N19" s="177"/>
      <c r="O19" s="424"/>
      <c r="P19" s="426"/>
      <c r="Q19" s="424"/>
      <c r="R19" s="427">
        <f>SUM(C19:Q19)</f>
        <v>300</v>
      </c>
      <c r="S19" s="428"/>
      <c r="T19" s="428"/>
      <c r="U19" s="265"/>
    </row>
    <row r="20" spans="1:21" s="422" customFormat="1" ht="12">
      <c r="A20" s="443" t="s">
        <v>444</v>
      </c>
      <c r="B20" s="444" t="s">
        <v>445</v>
      </c>
      <c r="C20" s="445">
        <f aca="true" t="shared" si="8" ref="C20:R20">SUM(C21)</f>
        <v>0</v>
      </c>
      <c r="D20" s="446">
        <f t="shared" si="8"/>
        <v>0</v>
      </c>
      <c r="E20" s="446">
        <f t="shared" si="8"/>
        <v>0</v>
      </c>
      <c r="F20" s="445">
        <f t="shared" si="8"/>
        <v>0</v>
      </c>
      <c r="G20" s="446">
        <f t="shared" si="8"/>
        <v>0</v>
      </c>
      <c r="H20" s="447">
        <f t="shared" si="8"/>
        <v>530</v>
      </c>
      <c r="I20" s="448">
        <f t="shared" si="8"/>
        <v>0</v>
      </c>
      <c r="J20" s="446">
        <f t="shared" si="8"/>
        <v>0</v>
      </c>
      <c r="K20" s="445">
        <f t="shared" si="8"/>
        <v>0</v>
      </c>
      <c r="L20" s="446">
        <f t="shared" si="8"/>
        <v>0</v>
      </c>
      <c r="M20" s="446">
        <f t="shared" si="8"/>
        <v>0</v>
      </c>
      <c r="N20" s="447">
        <f t="shared" si="8"/>
        <v>0</v>
      </c>
      <c r="O20" s="446">
        <f t="shared" si="8"/>
        <v>900</v>
      </c>
      <c r="P20" s="449">
        <f t="shared" si="8"/>
        <v>0</v>
      </c>
      <c r="Q20" s="446">
        <f t="shared" si="8"/>
        <v>0</v>
      </c>
      <c r="R20" s="446">
        <f t="shared" si="8"/>
        <v>1430</v>
      </c>
      <c r="S20" s="420"/>
      <c r="T20" s="420"/>
      <c r="U20" s="421"/>
    </row>
    <row r="21" spans="1:21" ht="12.75" thickBot="1">
      <c r="A21" s="423"/>
      <c r="B21" s="253" t="s">
        <v>436</v>
      </c>
      <c r="C21" s="425"/>
      <c r="D21" s="424"/>
      <c r="E21" s="424"/>
      <c r="F21" s="425"/>
      <c r="G21" s="424"/>
      <c r="H21" s="177">
        <v>530</v>
      </c>
      <c r="I21" s="274"/>
      <c r="J21" s="424"/>
      <c r="K21" s="425"/>
      <c r="L21" s="424"/>
      <c r="M21" s="424"/>
      <c r="N21" s="177"/>
      <c r="O21" s="424">
        <v>900</v>
      </c>
      <c r="P21" s="426"/>
      <c r="Q21" s="424"/>
      <c r="R21" s="427">
        <f>SUM(C21:Q21)</f>
        <v>1430</v>
      </c>
      <c r="S21" s="428"/>
      <c r="T21" s="428"/>
      <c r="U21" s="265"/>
    </row>
    <row r="22" spans="1:21" s="413" customFormat="1" ht="12.75" thickBot="1">
      <c r="A22" s="429" t="s">
        <v>446</v>
      </c>
      <c r="B22" s="407" t="s">
        <v>447</v>
      </c>
      <c r="C22" s="430">
        <f aca="true" t="shared" si="9" ref="C22:R22">SUM(C23+C29)</f>
        <v>810</v>
      </c>
      <c r="D22" s="430">
        <f t="shared" si="9"/>
        <v>6430</v>
      </c>
      <c r="E22" s="430">
        <f t="shared" si="9"/>
        <v>2520</v>
      </c>
      <c r="F22" s="431">
        <f t="shared" si="9"/>
        <v>2530</v>
      </c>
      <c r="G22" s="430">
        <f t="shared" si="9"/>
        <v>1390</v>
      </c>
      <c r="H22" s="432">
        <f t="shared" si="9"/>
        <v>3660</v>
      </c>
      <c r="I22" s="433">
        <f t="shared" si="9"/>
        <v>6100</v>
      </c>
      <c r="J22" s="430">
        <f t="shared" si="9"/>
        <v>4580</v>
      </c>
      <c r="K22" s="431">
        <f t="shared" si="9"/>
        <v>1170</v>
      </c>
      <c r="L22" s="430">
        <f t="shared" si="9"/>
        <v>1400</v>
      </c>
      <c r="M22" s="430">
        <f t="shared" si="9"/>
        <v>1010</v>
      </c>
      <c r="N22" s="432">
        <f t="shared" si="9"/>
        <v>3500</v>
      </c>
      <c r="O22" s="430">
        <f t="shared" si="9"/>
        <v>32380</v>
      </c>
      <c r="P22" s="434">
        <f t="shared" si="9"/>
        <v>4000</v>
      </c>
      <c r="Q22" s="430">
        <f t="shared" si="9"/>
        <v>1870</v>
      </c>
      <c r="R22" s="430">
        <f t="shared" si="9"/>
        <v>73350</v>
      </c>
      <c r="S22" s="265"/>
      <c r="T22" s="265"/>
      <c r="U22" s="265"/>
    </row>
    <row r="23" spans="1:21" s="422" customFormat="1" ht="12">
      <c r="A23" s="443" t="s">
        <v>448</v>
      </c>
      <c r="B23" s="444" t="s">
        <v>449</v>
      </c>
      <c r="C23" s="446">
        <f>SUM(C24:C28)</f>
        <v>610</v>
      </c>
      <c r="D23" s="446">
        <f aca="true" t="shared" si="10" ref="D23:R23">SUM(D24:D28)</f>
        <v>6430</v>
      </c>
      <c r="E23" s="446">
        <f t="shared" si="10"/>
        <v>2320</v>
      </c>
      <c r="F23" s="448">
        <f t="shared" si="10"/>
        <v>2330</v>
      </c>
      <c r="G23" s="446">
        <f t="shared" si="10"/>
        <v>1190</v>
      </c>
      <c r="H23" s="447">
        <f t="shared" si="10"/>
        <v>1190</v>
      </c>
      <c r="I23" s="446">
        <f t="shared" si="10"/>
        <v>6100</v>
      </c>
      <c r="J23" s="446">
        <f t="shared" si="10"/>
        <v>4580</v>
      </c>
      <c r="K23" s="446">
        <f t="shared" si="10"/>
        <v>1170</v>
      </c>
      <c r="L23" s="446">
        <f t="shared" si="10"/>
        <v>1400</v>
      </c>
      <c r="M23" s="446">
        <f t="shared" si="10"/>
        <v>1010</v>
      </c>
      <c r="N23" s="447">
        <f t="shared" si="10"/>
        <v>3500</v>
      </c>
      <c r="O23" s="446">
        <f t="shared" si="10"/>
        <v>31350</v>
      </c>
      <c r="P23" s="449">
        <f t="shared" si="10"/>
        <v>3800</v>
      </c>
      <c r="Q23" s="416">
        <f t="shared" si="10"/>
        <v>1670</v>
      </c>
      <c r="R23" s="416">
        <f t="shared" si="10"/>
        <v>68650</v>
      </c>
      <c r="S23" s="420"/>
      <c r="T23" s="420"/>
      <c r="U23" s="421"/>
    </row>
    <row r="24" spans="1:21" ht="12">
      <c r="A24" s="423"/>
      <c r="B24" s="253" t="s">
        <v>450</v>
      </c>
      <c r="C24" s="424"/>
      <c r="D24" s="424"/>
      <c r="E24" s="424"/>
      <c r="F24" s="425"/>
      <c r="G24" s="424"/>
      <c r="H24" s="177"/>
      <c r="I24" s="274">
        <v>110</v>
      </c>
      <c r="J24" s="424"/>
      <c r="K24" s="425"/>
      <c r="L24" s="424"/>
      <c r="M24" s="424"/>
      <c r="N24" s="177">
        <v>92</v>
      </c>
      <c r="O24" s="424">
        <v>550</v>
      </c>
      <c r="P24" s="426"/>
      <c r="Q24" s="424"/>
      <c r="R24" s="427">
        <f>SUM(C24:Q24)</f>
        <v>752</v>
      </c>
      <c r="S24" s="428"/>
      <c r="T24" s="428"/>
      <c r="U24" s="265"/>
    </row>
    <row r="25" spans="1:21" ht="12">
      <c r="A25" s="423"/>
      <c r="B25" s="253" t="s">
        <v>436</v>
      </c>
      <c r="C25" s="425">
        <v>610</v>
      </c>
      <c r="D25" s="424">
        <v>5030</v>
      </c>
      <c r="E25" s="424">
        <v>1520</v>
      </c>
      <c r="F25" s="425">
        <v>500</v>
      </c>
      <c r="G25" s="424">
        <v>800</v>
      </c>
      <c r="H25" s="177">
        <v>540</v>
      </c>
      <c r="I25" s="274">
        <v>1600</v>
      </c>
      <c r="J25" s="424">
        <v>2480</v>
      </c>
      <c r="K25" s="425">
        <v>600</v>
      </c>
      <c r="L25" s="424">
        <v>240</v>
      </c>
      <c r="M25" s="424">
        <v>1010</v>
      </c>
      <c r="N25" s="177">
        <v>1340</v>
      </c>
      <c r="O25" s="424">
        <v>7970</v>
      </c>
      <c r="P25" s="426">
        <v>1920</v>
      </c>
      <c r="Q25" s="424">
        <v>800</v>
      </c>
      <c r="R25" s="427">
        <f>SUM(C25:Q25)</f>
        <v>26960</v>
      </c>
      <c r="S25" s="428"/>
      <c r="T25" s="428"/>
      <c r="U25" s="265"/>
    </row>
    <row r="26" spans="1:21" ht="12">
      <c r="A26" s="423"/>
      <c r="B26" s="253" t="s">
        <v>451</v>
      </c>
      <c r="C26" s="425"/>
      <c r="D26" s="424">
        <v>800</v>
      </c>
      <c r="E26" s="424">
        <v>800</v>
      </c>
      <c r="F26" s="425">
        <v>600</v>
      </c>
      <c r="G26" s="424"/>
      <c r="H26" s="177">
        <v>100</v>
      </c>
      <c r="I26" s="274">
        <v>1100</v>
      </c>
      <c r="J26" s="424">
        <v>1000</v>
      </c>
      <c r="K26" s="425">
        <v>570</v>
      </c>
      <c r="L26" s="424">
        <v>740</v>
      </c>
      <c r="M26" s="424"/>
      <c r="N26" s="177">
        <v>1030</v>
      </c>
      <c r="O26" s="424">
        <v>3900</v>
      </c>
      <c r="P26" s="426">
        <v>1360</v>
      </c>
      <c r="Q26" s="424">
        <v>870</v>
      </c>
      <c r="R26" s="427">
        <f>SUM(C26:Q26)</f>
        <v>12870</v>
      </c>
      <c r="S26" s="428"/>
      <c r="T26" s="428"/>
      <c r="U26" s="265"/>
    </row>
    <row r="27" spans="1:21" ht="12">
      <c r="A27" s="423"/>
      <c r="B27" s="253" t="s">
        <v>437</v>
      </c>
      <c r="C27" s="425"/>
      <c r="D27" s="424"/>
      <c r="E27" s="424"/>
      <c r="F27" s="425">
        <v>600</v>
      </c>
      <c r="G27" s="424">
        <v>390</v>
      </c>
      <c r="H27" s="177"/>
      <c r="I27" s="274">
        <v>2700</v>
      </c>
      <c r="J27" s="424">
        <v>300</v>
      </c>
      <c r="K27" s="425"/>
      <c r="L27" s="424">
        <v>150</v>
      </c>
      <c r="M27" s="424"/>
      <c r="N27" s="177">
        <v>530</v>
      </c>
      <c r="O27" s="424">
        <v>2540</v>
      </c>
      <c r="P27" s="426">
        <v>270</v>
      </c>
      <c r="Q27" s="424"/>
      <c r="R27" s="427">
        <f>SUM(C27:Q27)</f>
        <v>7480</v>
      </c>
      <c r="S27" s="428"/>
      <c r="T27" s="428"/>
      <c r="U27" s="265"/>
    </row>
    <row r="28" spans="1:21" ht="12">
      <c r="A28" s="423"/>
      <c r="B28" s="253" t="s">
        <v>432</v>
      </c>
      <c r="C28" s="425"/>
      <c r="D28" s="424">
        <v>600</v>
      </c>
      <c r="E28" s="424"/>
      <c r="F28" s="425">
        <v>630</v>
      </c>
      <c r="G28" s="424"/>
      <c r="H28" s="177">
        <v>550</v>
      </c>
      <c r="I28" s="274">
        <v>590</v>
      </c>
      <c r="J28" s="424">
        <v>800</v>
      </c>
      <c r="K28" s="425"/>
      <c r="L28" s="424">
        <v>270</v>
      </c>
      <c r="M28" s="424" t="s">
        <v>452</v>
      </c>
      <c r="N28" s="177">
        <v>508</v>
      </c>
      <c r="O28" s="424">
        <v>16390</v>
      </c>
      <c r="P28" s="426">
        <v>250</v>
      </c>
      <c r="Q28" s="424"/>
      <c r="R28" s="427">
        <f>SUM(C28:Q28)</f>
        <v>20588</v>
      </c>
      <c r="S28" s="428"/>
      <c r="T28" s="428"/>
      <c r="U28" s="265"/>
    </row>
    <row r="29" spans="1:21" s="422" customFormat="1" ht="12">
      <c r="A29" s="443" t="s">
        <v>453</v>
      </c>
      <c r="B29" s="444" t="s">
        <v>70</v>
      </c>
      <c r="C29" s="446">
        <f>SUM(C30:C31)</f>
        <v>200</v>
      </c>
      <c r="D29" s="446">
        <f aca="true" t="shared" si="11" ref="D29:R29">SUM(D30:D31)</f>
        <v>0</v>
      </c>
      <c r="E29" s="446">
        <f t="shared" si="11"/>
        <v>200</v>
      </c>
      <c r="F29" s="446">
        <f t="shared" si="11"/>
        <v>200</v>
      </c>
      <c r="G29" s="446">
        <f t="shared" si="11"/>
        <v>200</v>
      </c>
      <c r="H29" s="446">
        <f t="shared" si="11"/>
        <v>2470</v>
      </c>
      <c r="I29" s="446">
        <f t="shared" si="11"/>
        <v>0</v>
      </c>
      <c r="J29" s="446">
        <f t="shared" si="11"/>
        <v>0</v>
      </c>
      <c r="K29" s="446">
        <f t="shared" si="11"/>
        <v>0</v>
      </c>
      <c r="L29" s="446">
        <f t="shared" si="11"/>
        <v>0</v>
      </c>
      <c r="M29" s="446">
        <f t="shared" si="11"/>
        <v>0</v>
      </c>
      <c r="N29" s="446">
        <f t="shared" si="11"/>
        <v>0</v>
      </c>
      <c r="O29" s="446">
        <f t="shared" si="11"/>
        <v>1030</v>
      </c>
      <c r="P29" s="446">
        <f t="shared" si="11"/>
        <v>200</v>
      </c>
      <c r="Q29" s="446">
        <f t="shared" si="11"/>
        <v>200</v>
      </c>
      <c r="R29" s="446">
        <f t="shared" si="11"/>
        <v>4700</v>
      </c>
      <c r="S29" s="420"/>
      <c r="T29" s="420"/>
      <c r="U29" s="421"/>
    </row>
    <row r="30" spans="1:21" s="422" customFormat="1" ht="12">
      <c r="A30" s="450"/>
      <c r="B30" s="253" t="s">
        <v>436</v>
      </c>
      <c r="C30" s="451">
        <v>200</v>
      </c>
      <c r="D30" s="451"/>
      <c r="E30" s="451">
        <v>200</v>
      </c>
      <c r="F30" s="452">
        <v>200</v>
      </c>
      <c r="G30" s="451">
        <v>200</v>
      </c>
      <c r="H30" s="453">
        <v>1470</v>
      </c>
      <c r="I30" s="454"/>
      <c r="J30" s="451"/>
      <c r="K30" s="452"/>
      <c r="L30" s="451"/>
      <c r="M30" s="451"/>
      <c r="N30" s="453"/>
      <c r="O30" s="424">
        <v>1030</v>
      </c>
      <c r="P30" s="455">
        <v>200</v>
      </c>
      <c r="Q30" s="451">
        <v>200</v>
      </c>
      <c r="R30" s="451">
        <f>SUM(C30:Q30)</f>
        <v>3700</v>
      </c>
      <c r="S30" s="420"/>
      <c r="T30" s="420"/>
      <c r="U30" s="421"/>
    </row>
    <row r="31" spans="1:21" ht="12.75" thickBot="1">
      <c r="A31" s="423"/>
      <c r="B31" s="253" t="s">
        <v>432</v>
      </c>
      <c r="C31" s="424"/>
      <c r="D31" s="424"/>
      <c r="E31" s="424"/>
      <c r="F31" s="425"/>
      <c r="G31" s="424"/>
      <c r="H31" s="177">
        <v>1000</v>
      </c>
      <c r="I31" s="274"/>
      <c r="J31" s="424"/>
      <c r="K31" s="425"/>
      <c r="L31" s="424"/>
      <c r="M31" s="424"/>
      <c r="N31" s="177"/>
      <c r="O31" s="424">
        <v>0</v>
      </c>
      <c r="P31" s="426"/>
      <c r="Q31" s="435"/>
      <c r="R31" s="456">
        <f>SUM(C31:Q31)</f>
        <v>1000</v>
      </c>
      <c r="S31" s="428"/>
      <c r="T31" s="428"/>
      <c r="U31" s="265"/>
    </row>
    <row r="32" spans="1:21" s="413" customFormat="1" ht="12.75" thickBot="1">
      <c r="A32" s="429" t="s">
        <v>454</v>
      </c>
      <c r="B32" s="407" t="s">
        <v>240</v>
      </c>
      <c r="C32" s="430">
        <f>SUM(C33+C35)</f>
        <v>1000</v>
      </c>
      <c r="D32" s="430">
        <f aca="true" t="shared" si="12" ref="D32:R32">SUM(D33+D35)</f>
        <v>0</v>
      </c>
      <c r="E32" s="430">
        <f t="shared" si="12"/>
        <v>0</v>
      </c>
      <c r="F32" s="433">
        <f t="shared" si="12"/>
        <v>1000</v>
      </c>
      <c r="G32" s="430">
        <f t="shared" si="12"/>
        <v>0</v>
      </c>
      <c r="H32" s="432">
        <f t="shared" si="12"/>
        <v>1000</v>
      </c>
      <c r="I32" s="430">
        <f t="shared" si="12"/>
        <v>0</v>
      </c>
      <c r="J32" s="430">
        <f t="shared" si="12"/>
        <v>0</v>
      </c>
      <c r="K32" s="430">
        <f t="shared" si="12"/>
        <v>0</v>
      </c>
      <c r="L32" s="430">
        <f t="shared" si="12"/>
        <v>0</v>
      </c>
      <c r="M32" s="430">
        <f t="shared" si="12"/>
        <v>0</v>
      </c>
      <c r="N32" s="432">
        <f t="shared" si="12"/>
        <v>0</v>
      </c>
      <c r="O32" s="430">
        <f t="shared" si="12"/>
        <v>500</v>
      </c>
      <c r="P32" s="434">
        <f t="shared" si="12"/>
        <v>800</v>
      </c>
      <c r="Q32" s="430">
        <f t="shared" si="12"/>
        <v>0</v>
      </c>
      <c r="R32" s="430">
        <f t="shared" si="12"/>
        <v>4300</v>
      </c>
      <c r="S32" s="265"/>
      <c r="T32" s="265"/>
      <c r="U32" s="265"/>
    </row>
    <row r="33" spans="1:21" s="422" customFormat="1" ht="12">
      <c r="A33" s="443" t="s">
        <v>455</v>
      </c>
      <c r="B33" s="444" t="s">
        <v>456</v>
      </c>
      <c r="C33" s="446">
        <f aca="true" t="shared" si="13" ref="C33:R35">SUM(C34:C34)</f>
        <v>500</v>
      </c>
      <c r="D33" s="446">
        <f t="shared" si="13"/>
        <v>0</v>
      </c>
      <c r="E33" s="446">
        <f t="shared" si="13"/>
        <v>0</v>
      </c>
      <c r="F33" s="445">
        <f t="shared" si="13"/>
        <v>0</v>
      </c>
      <c r="G33" s="446">
        <f t="shared" si="13"/>
        <v>0</v>
      </c>
      <c r="H33" s="447">
        <f t="shared" si="13"/>
        <v>1000</v>
      </c>
      <c r="I33" s="448">
        <f t="shared" si="13"/>
        <v>0</v>
      </c>
      <c r="J33" s="446">
        <f t="shared" si="13"/>
        <v>0</v>
      </c>
      <c r="K33" s="445">
        <f t="shared" si="13"/>
        <v>0</v>
      </c>
      <c r="L33" s="446">
        <f t="shared" si="13"/>
        <v>0</v>
      </c>
      <c r="M33" s="446">
        <f t="shared" si="13"/>
        <v>0</v>
      </c>
      <c r="N33" s="447">
        <f t="shared" si="13"/>
        <v>0</v>
      </c>
      <c r="O33" s="446">
        <f t="shared" si="13"/>
        <v>0</v>
      </c>
      <c r="P33" s="449">
        <f t="shared" si="13"/>
        <v>0</v>
      </c>
      <c r="Q33" s="446">
        <f t="shared" si="13"/>
        <v>0</v>
      </c>
      <c r="R33" s="446">
        <f t="shared" si="13"/>
        <v>1500</v>
      </c>
      <c r="S33" s="420"/>
      <c r="T33" s="420"/>
      <c r="U33" s="421"/>
    </row>
    <row r="34" spans="1:21" ht="12">
      <c r="A34" s="423"/>
      <c r="B34" s="253" t="s">
        <v>436</v>
      </c>
      <c r="C34" s="424">
        <v>500</v>
      </c>
      <c r="D34" s="424"/>
      <c r="E34" s="424"/>
      <c r="F34" s="425"/>
      <c r="G34" s="424"/>
      <c r="H34" s="177">
        <v>1000</v>
      </c>
      <c r="I34" s="274"/>
      <c r="J34" s="424"/>
      <c r="K34" s="425"/>
      <c r="L34" s="424"/>
      <c r="M34" s="424"/>
      <c r="N34" s="177"/>
      <c r="O34" s="424"/>
      <c r="P34" s="426"/>
      <c r="Q34" s="424"/>
      <c r="R34" s="457">
        <f>SUM(C34:Q34)</f>
        <v>1500</v>
      </c>
      <c r="S34" s="428"/>
      <c r="T34" s="428"/>
      <c r="U34" s="265"/>
    </row>
    <row r="35" spans="1:21" s="422" customFormat="1" ht="12">
      <c r="A35" s="443" t="s">
        <v>457</v>
      </c>
      <c r="B35" s="444" t="s">
        <v>458</v>
      </c>
      <c r="C35" s="446">
        <f t="shared" si="13"/>
        <v>500</v>
      </c>
      <c r="D35" s="446">
        <f t="shared" si="13"/>
        <v>0</v>
      </c>
      <c r="E35" s="446">
        <f t="shared" si="13"/>
        <v>0</v>
      </c>
      <c r="F35" s="445">
        <f t="shared" si="13"/>
        <v>1000</v>
      </c>
      <c r="G35" s="446">
        <f t="shared" si="13"/>
        <v>0</v>
      </c>
      <c r="H35" s="447">
        <f t="shared" si="13"/>
        <v>0</v>
      </c>
      <c r="I35" s="448">
        <f t="shared" si="13"/>
        <v>0</v>
      </c>
      <c r="J35" s="446">
        <f t="shared" si="13"/>
        <v>0</v>
      </c>
      <c r="K35" s="445">
        <f t="shared" si="13"/>
        <v>0</v>
      </c>
      <c r="L35" s="446">
        <f t="shared" si="13"/>
        <v>0</v>
      </c>
      <c r="M35" s="446">
        <f t="shared" si="13"/>
        <v>0</v>
      </c>
      <c r="N35" s="447">
        <f t="shared" si="13"/>
        <v>0</v>
      </c>
      <c r="O35" s="446">
        <f t="shared" si="13"/>
        <v>500</v>
      </c>
      <c r="P35" s="449">
        <f t="shared" si="13"/>
        <v>800</v>
      </c>
      <c r="Q35" s="446">
        <f t="shared" si="13"/>
        <v>0</v>
      </c>
      <c r="R35" s="446">
        <f t="shared" si="13"/>
        <v>2800</v>
      </c>
      <c r="S35" s="420"/>
      <c r="T35" s="420"/>
      <c r="U35" s="421"/>
    </row>
    <row r="36" spans="1:21" ht="12.75" thickBot="1">
      <c r="A36" s="423"/>
      <c r="B36" s="253" t="s">
        <v>436</v>
      </c>
      <c r="C36" s="424">
        <v>500</v>
      </c>
      <c r="D36" s="424"/>
      <c r="E36" s="424"/>
      <c r="F36" s="425">
        <v>1000</v>
      </c>
      <c r="G36" s="424"/>
      <c r="H36" s="177"/>
      <c r="I36" s="274"/>
      <c r="J36" s="424"/>
      <c r="K36" s="425"/>
      <c r="L36" s="424"/>
      <c r="M36" s="424"/>
      <c r="N36" s="177"/>
      <c r="O36" s="424">
        <v>500</v>
      </c>
      <c r="P36" s="426">
        <v>800</v>
      </c>
      <c r="Q36" s="424"/>
      <c r="R36" s="457">
        <f>SUM(C36:Q36)</f>
        <v>2800</v>
      </c>
      <c r="S36" s="428"/>
      <c r="T36" s="428"/>
      <c r="U36" s="265"/>
    </row>
    <row r="37" spans="1:21" ht="12.75" thickBot="1">
      <c r="A37" s="458"/>
      <c r="B37" s="459" t="s">
        <v>8</v>
      </c>
      <c r="C37" s="430">
        <f aca="true" t="shared" si="14" ref="C37:R37">SUM(C7+C10+C14+C17+C22+C32)</f>
        <v>2110</v>
      </c>
      <c r="D37" s="430">
        <f t="shared" si="14"/>
        <v>6430</v>
      </c>
      <c r="E37" s="430">
        <f t="shared" si="14"/>
        <v>2520</v>
      </c>
      <c r="F37" s="433">
        <f t="shared" si="14"/>
        <v>3530</v>
      </c>
      <c r="G37" s="430">
        <f t="shared" si="14"/>
        <v>1390</v>
      </c>
      <c r="H37" s="432">
        <f t="shared" si="14"/>
        <v>10990</v>
      </c>
      <c r="I37" s="430">
        <f t="shared" si="14"/>
        <v>6100</v>
      </c>
      <c r="J37" s="430">
        <f t="shared" si="14"/>
        <v>4580</v>
      </c>
      <c r="K37" s="430">
        <f t="shared" si="14"/>
        <v>1170</v>
      </c>
      <c r="L37" s="430">
        <f t="shared" si="14"/>
        <v>1400</v>
      </c>
      <c r="M37" s="430">
        <f t="shared" si="14"/>
        <v>1010</v>
      </c>
      <c r="N37" s="432">
        <f t="shared" si="14"/>
        <v>3500</v>
      </c>
      <c r="O37" s="430">
        <f t="shared" si="14"/>
        <v>33780</v>
      </c>
      <c r="P37" s="434">
        <f t="shared" si="14"/>
        <v>5800</v>
      </c>
      <c r="Q37" s="430">
        <f t="shared" si="14"/>
        <v>1870</v>
      </c>
      <c r="R37" s="430">
        <f t="shared" si="14"/>
        <v>86180</v>
      </c>
      <c r="T37" s="428"/>
      <c r="U37" s="265"/>
    </row>
    <row r="38" spans="1:21" ht="12.75">
      <c r="A38" s="54"/>
      <c r="B38" s="54"/>
      <c r="C38" s="141"/>
      <c r="D38" s="141"/>
      <c r="E38" s="141"/>
      <c r="F38" s="141"/>
      <c r="G38" s="141"/>
      <c r="H38" s="141"/>
      <c r="I38" s="141"/>
      <c r="J38" s="141"/>
      <c r="K38" s="141"/>
      <c r="L38" s="93"/>
      <c r="M38" s="93"/>
      <c r="N38" s="303"/>
      <c r="O38" s="93"/>
      <c r="P38" s="460"/>
      <c r="Q38" s="93"/>
      <c r="R38" s="461"/>
      <c r="S38" s="141"/>
      <c r="T38" s="141"/>
      <c r="U38" s="141"/>
    </row>
    <row r="39" spans="3:21" ht="12.75">
      <c r="C39" s="141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303"/>
      <c r="O39" s="428"/>
      <c r="P39" s="462"/>
      <c r="Q39" s="428"/>
      <c r="R39" s="249"/>
      <c r="S39" s="428"/>
      <c r="T39" s="428"/>
      <c r="U39" s="265"/>
    </row>
    <row r="40" spans="3:21" ht="12.75"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303"/>
      <c r="O40" s="428"/>
      <c r="P40" s="462"/>
      <c r="Q40" s="428"/>
      <c r="R40" s="249"/>
      <c r="S40" s="428"/>
      <c r="T40" s="428"/>
      <c r="U40" s="265"/>
    </row>
    <row r="41" spans="14:21" ht="12.75">
      <c r="N41" s="12"/>
      <c r="S41" s="141"/>
      <c r="T41" s="141"/>
      <c r="U41" s="141"/>
    </row>
    <row r="42" spans="1:21" ht="12">
      <c r="A42" s="54"/>
      <c r="B42" s="463"/>
      <c r="C42" s="146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93"/>
      <c r="O42" s="141"/>
      <c r="P42" s="464"/>
      <c r="Q42" s="141"/>
      <c r="R42" s="461"/>
      <c r="S42" s="141"/>
      <c r="T42" s="141"/>
      <c r="U42" s="141"/>
    </row>
    <row r="43" spans="1:21" ht="12">
      <c r="A43" s="54"/>
      <c r="B43" s="54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93"/>
      <c r="O43" s="141"/>
      <c r="P43" s="464"/>
      <c r="Q43" s="141"/>
      <c r="R43" s="461"/>
      <c r="S43" s="141"/>
      <c r="T43" s="141"/>
      <c r="U43" s="141"/>
    </row>
    <row r="44" spans="1:21" ht="12">
      <c r="A44" s="465"/>
      <c r="B44" s="465"/>
      <c r="C44" s="141"/>
      <c r="D44" s="141"/>
      <c r="E44" s="141"/>
      <c r="F44" s="146"/>
      <c r="G44" s="146"/>
      <c r="H44" s="141"/>
      <c r="I44" s="141"/>
      <c r="J44" s="141"/>
      <c r="K44" s="141"/>
      <c r="L44" s="141"/>
      <c r="M44" s="141"/>
      <c r="N44" s="141"/>
      <c r="O44" s="141"/>
      <c r="P44" s="464"/>
      <c r="Q44" s="141"/>
      <c r="R44" s="461"/>
      <c r="S44" s="428"/>
      <c r="T44" s="428"/>
      <c r="U44" s="141"/>
    </row>
    <row r="45" spans="1:21" ht="12">
      <c r="A45" s="465"/>
      <c r="B45" s="465"/>
      <c r="C45" s="146"/>
      <c r="D45" s="146"/>
      <c r="E45" s="153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466"/>
      <c r="Q45" s="146"/>
      <c r="R45" s="467"/>
      <c r="S45" s="141"/>
      <c r="T45" s="141"/>
      <c r="U45" s="141"/>
    </row>
    <row r="46" spans="1:21" ht="12">
      <c r="A46" s="18"/>
      <c r="B46" s="54"/>
      <c r="C46" s="153"/>
      <c r="D46" s="153"/>
      <c r="E46" s="141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466"/>
      <c r="Q46" s="146"/>
      <c r="R46" s="467"/>
      <c r="S46" s="141"/>
      <c r="T46" s="141"/>
      <c r="U46" s="141"/>
    </row>
    <row r="47" spans="1:21" ht="12">
      <c r="A47" s="468"/>
      <c r="B47" s="46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469"/>
      <c r="Q47" s="153"/>
      <c r="R47" s="467"/>
      <c r="U47" s="141"/>
    </row>
    <row r="48" spans="1:21" ht="12">
      <c r="A48" s="470"/>
      <c r="B48" s="471"/>
      <c r="C48" s="472"/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3"/>
      <c r="Q48" s="472"/>
      <c r="R48" s="474"/>
      <c r="U48" s="141"/>
    </row>
    <row r="49" spans="1:21" ht="12">
      <c r="A49" s="18"/>
      <c r="B49" s="54"/>
      <c r="C49" s="93"/>
      <c r="D49" s="93"/>
      <c r="E49" s="93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464"/>
      <c r="Q49" s="141"/>
      <c r="R49" s="461"/>
      <c r="U49" s="141"/>
    </row>
    <row r="50" spans="1:21" ht="12">
      <c r="A50" s="475"/>
      <c r="B50" s="463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476"/>
      <c r="Q50" s="265"/>
      <c r="R50" s="265"/>
      <c r="U50" s="141"/>
    </row>
    <row r="51" spans="1:21" ht="12">
      <c r="A51" s="477"/>
      <c r="B51" s="471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78"/>
      <c r="Q51" s="420"/>
      <c r="R51" s="420"/>
      <c r="U51" s="141"/>
    </row>
    <row r="52" spans="1:21" ht="12">
      <c r="A52" s="479"/>
      <c r="B52" s="54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62"/>
      <c r="Q52" s="428"/>
      <c r="R52" s="135"/>
      <c r="U52" s="141"/>
    </row>
    <row r="53" spans="1:21" ht="12">
      <c r="A53" s="475"/>
      <c r="B53" s="463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476"/>
      <c r="Q53" s="265"/>
      <c r="R53" s="265"/>
      <c r="U53" s="141"/>
    </row>
    <row r="54" spans="1:21" ht="12">
      <c r="A54" s="479"/>
      <c r="B54" s="54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62"/>
      <c r="Q54" s="428"/>
      <c r="R54" s="428"/>
      <c r="U54" s="141"/>
    </row>
    <row r="55" spans="1:21" ht="12">
      <c r="A55" s="479"/>
      <c r="B55" s="54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62"/>
      <c r="Q55" s="428"/>
      <c r="R55" s="135"/>
      <c r="U55" s="141"/>
    </row>
    <row r="56" spans="1:21" ht="12">
      <c r="A56" s="475"/>
      <c r="B56" s="463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476"/>
      <c r="Q56" s="265"/>
      <c r="R56" s="265"/>
      <c r="U56" s="141"/>
    </row>
    <row r="57" spans="1:21" ht="12">
      <c r="A57" s="477"/>
      <c r="B57" s="471"/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78"/>
      <c r="Q57" s="420"/>
      <c r="R57" s="420"/>
      <c r="U57" s="141"/>
    </row>
    <row r="58" spans="1:21" ht="12">
      <c r="A58" s="479"/>
      <c r="B58" s="54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62"/>
      <c r="Q58" s="428"/>
      <c r="R58" s="135"/>
      <c r="U58" s="141"/>
    </row>
    <row r="59" spans="1:21" ht="12">
      <c r="A59" s="479"/>
      <c r="B59" s="54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62"/>
      <c r="Q59" s="428"/>
      <c r="R59" s="135"/>
      <c r="U59" s="141"/>
    </row>
    <row r="60" spans="1:21" ht="12">
      <c r="A60" s="479"/>
      <c r="B60" s="54"/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62"/>
      <c r="Q60" s="428"/>
      <c r="R60" s="428"/>
      <c r="U60" s="141"/>
    </row>
    <row r="61" spans="1:21" ht="12">
      <c r="A61" s="479"/>
      <c r="B61" s="54"/>
      <c r="C61" s="428"/>
      <c r="D61" s="428"/>
      <c r="E61" s="428"/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62"/>
      <c r="Q61" s="428"/>
      <c r="R61" s="135"/>
      <c r="U61" s="141"/>
    </row>
    <row r="62" spans="1:21" ht="12">
      <c r="A62" s="475"/>
      <c r="B62" s="463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476"/>
      <c r="Q62" s="265"/>
      <c r="R62" s="265"/>
      <c r="U62" s="141"/>
    </row>
    <row r="63" spans="1:21" ht="12">
      <c r="A63" s="477"/>
      <c r="B63" s="471"/>
      <c r="C63" s="420"/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78"/>
      <c r="Q63" s="420"/>
      <c r="R63" s="420"/>
      <c r="U63" s="141"/>
    </row>
    <row r="64" spans="1:21" ht="12">
      <c r="A64" s="479"/>
      <c r="B64" s="54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62"/>
      <c r="Q64" s="428"/>
      <c r="R64" s="135"/>
      <c r="U64" s="141"/>
    </row>
    <row r="65" spans="1:21" ht="12">
      <c r="A65" s="479"/>
      <c r="B65" s="54"/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62"/>
      <c r="Q65" s="428"/>
      <c r="R65" s="135"/>
      <c r="U65" s="141"/>
    </row>
    <row r="66" spans="1:21" ht="12">
      <c r="A66" s="479"/>
      <c r="B66" s="54"/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62"/>
      <c r="Q66" s="428"/>
      <c r="R66" s="135"/>
      <c r="U66" s="141"/>
    </row>
    <row r="67" spans="1:21" ht="12">
      <c r="A67" s="475"/>
      <c r="B67" s="463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476"/>
      <c r="Q67" s="265"/>
      <c r="R67" s="265"/>
      <c r="U67" s="141"/>
    </row>
    <row r="68" spans="1:21" ht="12">
      <c r="A68" s="477"/>
      <c r="B68" s="471"/>
      <c r="C68" s="420"/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78"/>
      <c r="Q68" s="420"/>
      <c r="R68" s="420"/>
      <c r="U68" s="141"/>
    </row>
    <row r="69" spans="1:21" ht="12">
      <c r="A69" s="479"/>
      <c r="B69" s="54"/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62"/>
      <c r="Q69" s="428"/>
      <c r="R69" s="135"/>
      <c r="U69" s="141"/>
    </row>
    <row r="70" spans="1:21" ht="12">
      <c r="A70" s="54"/>
      <c r="B70" s="4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476"/>
      <c r="Q70" s="265"/>
      <c r="R70" s="265"/>
      <c r="U70" s="141"/>
    </row>
    <row r="71" ht="12">
      <c r="U71" s="141"/>
    </row>
    <row r="72" spans="1:21" ht="12">
      <c r="A72" s="54"/>
      <c r="B72" s="54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464"/>
      <c r="Q72" s="141"/>
      <c r="R72" s="461"/>
      <c r="U72" s="141"/>
    </row>
    <row r="73" spans="3:21" ht="12">
      <c r="C73" s="141"/>
      <c r="D73" s="428"/>
      <c r="E73" s="428"/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62"/>
      <c r="Q73" s="428"/>
      <c r="R73" s="249"/>
      <c r="U73" s="141"/>
    </row>
    <row r="74" ht="12">
      <c r="U74" s="141"/>
    </row>
    <row r="75" ht="12">
      <c r="U75" s="141"/>
    </row>
    <row r="76" ht="12">
      <c r="U76" s="141"/>
    </row>
    <row r="77" ht="12">
      <c r="U77" s="141"/>
    </row>
    <row r="78" ht="12">
      <c r="U78" s="141"/>
    </row>
    <row r="79" ht="12">
      <c r="U79" s="141"/>
    </row>
    <row r="80" ht="12">
      <c r="U80" s="141"/>
    </row>
    <row r="81" ht="12">
      <c r="U81" s="141"/>
    </row>
    <row r="82" ht="12">
      <c r="U82" s="141"/>
    </row>
    <row r="83" ht="12">
      <c r="U83" s="141"/>
    </row>
    <row r="84" ht="12">
      <c r="U84" s="141"/>
    </row>
    <row r="85" ht="12">
      <c r="U85" s="141"/>
    </row>
    <row r="86" ht="12">
      <c r="U86" s="141"/>
    </row>
    <row r="87" ht="12">
      <c r="U87" s="141"/>
    </row>
    <row r="88" ht="12">
      <c r="U88" s="141"/>
    </row>
    <row r="89" ht="12">
      <c r="U89" s="141"/>
    </row>
    <row r="90" ht="12">
      <c r="U90" s="141"/>
    </row>
    <row r="91" ht="12">
      <c r="U91" s="141"/>
    </row>
    <row r="92" ht="12">
      <c r="U92" s="141"/>
    </row>
    <row r="93" ht="12">
      <c r="U93" s="141"/>
    </row>
    <row r="94" ht="12">
      <c r="U94" s="141"/>
    </row>
    <row r="95" ht="12">
      <c r="U95" s="141"/>
    </row>
    <row r="96" ht="12">
      <c r="U96" s="141"/>
    </row>
    <row r="97" ht="12">
      <c r="U97" s="141"/>
    </row>
    <row r="98" ht="12">
      <c r="U98" s="141"/>
    </row>
    <row r="99" ht="12">
      <c r="U99" s="141"/>
    </row>
    <row r="100" ht="12">
      <c r="U100" s="141"/>
    </row>
    <row r="101" ht="12">
      <c r="U101" s="141"/>
    </row>
    <row r="102" ht="12">
      <c r="U102" s="141"/>
    </row>
    <row r="103" ht="12">
      <c r="U103" s="141"/>
    </row>
    <row r="104" ht="12">
      <c r="U104" s="141"/>
    </row>
    <row r="105" ht="12">
      <c r="U105" s="141"/>
    </row>
    <row r="106" ht="12">
      <c r="U106" s="141"/>
    </row>
    <row r="107" ht="12">
      <c r="U107" s="141"/>
    </row>
    <row r="108" ht="12">
      <c r="U108" s="141"/>
    </row>
    <row r="109" ht="12">
      <c r="U109" s="141"/>
    </row>
    <row r="110" ht="12">
      <c r="U110" s="141"/>
    </row>
    <row r="111" ht="12">
      <c r="U111" s="141"/>
    </row>
    <row r="112" ht="12">
      <c r="U112" s="141"/>
    </row>
    <row r="113" spans="20:21" ht="12">
      <c r="T113" s="141"/>
      <c r="U113" s="141"/>
    </row>
    <row r="114" spans="20:21" ht="12">
      <c r="T114" s="141"/>
      <c r="U114" s="141"/>
    </row>
    <row r="115" spans="20:21" ht="12">
      <c r="T115" s="141"/>
      <c r="U115" s="141"/>
    </row>
    <row r="116" spans="20:21" ht="12">
      <c r="T116" s="141"/>
      <c r="U116" s="141"/>
    </row>
    <row r="117" spans="20:21" ht="12">
      <c r="T117" s="141"/>
      <c r="U117" s="141"/>
    </row>
    <row r="118" spans="20:21" ht="12">
      <c r="T118" s="141"/>
      <c r="U118" s="141"/>
    </row>
    <row r="119" spans="20:21" ht="12">
      <c r="T119" s="141"/>
      <c r="U119" s="141"/>
    </row>
    <row r="120" spans="20:21" ht="12">
      <c r="T120" s="141"/>
      <c r="U120" s="141"/>
    </row>
    <row r="121" spans="20:21" ht="12">
      <c r="T121" s="141"/>
      <c r="U121" s="141"/>
    </row>
    <row r="122" spans="20:21" ht="12">
      <c r="T122" s="141"/>
      <c r="U122" s="141"/>
    </row>
    <row r="123" spans="20:21" ht="12">
      <c r="T123" s="141"/>
      <c r="U123" s="141"/>
    </row>
    <row r="124" spans="20:21" ht="12">
      <c r="T124" s="141"/>
      <c r="U124" s="141"/>
    </row>
    <row r="125" spans="20:21" ht="12">
      <c r="T125" s="141"/>
      <c r="U125" s="141"/>
    </row>
    <row r="126" spans="20:21" ht="12">
      <c r="T126" s="141"/>
      <c r="U126" s="141"/>
    </row>
    <row r="127" spans="20:21" ht="12">
      <c r="T127" s="141"/>
      <c r="U127" s="141"/>
    </row>
    <row r="128" spans="20:21" ht="12">
      <c r="T128" s="141"/>
      <c r="U128" s="141"/>
    </row>
    <row r="129" spans="20:21" ht="12">
      <c r="T129" s="141"/>
      <c r="U129" s="141"/>
    </row>
    <row r="130" spans="20:21" ht="12">
      <c r="T130" s="141"/>
      <c r="U130" s="141"/>
    </row>
    <row r="131" spans="20:21" ht="12">
      <c r="T131" s="141"/>
      <c r="U131" s="141"/>
    </row>
    <row r="132" spans="20:21" ht="12">
      <c r="T132" s="141"/>
      <c r="U132" s="141"/>
    </row>
    <row r="133" spans="20:21" ht="12">
      <c r="T133" s="141"/>
      <c r="U133" s="141"/>
    </row>
    <row r="134" spans="20:21" ht="12">
      <c r="T134" s="141"/>
      <c r="U134" s="141"/>
    </row>
    <row r="135" spans="20:21" ht="12">
      <c r="T135" s="141"/>
      <c r="U135" s="141"/>
    </row>
    <row r="136" spans="20:21" ht="12">
      <c r="T136" s="141"/>
      <c r="U136" s="141"/>
    </row>
    <row r="137" spans="20:21" ht="12">
      <c r="T137" s="141"/>
      <c r="U137" s="141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Łucja Wieczorek</cp:lastModifiedBy>
  <cp:lastPrinted>2004-10-07T09:19:01Z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